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Default Extension="vml" ContentType="application/vnd.openxmlformats-officedocument.vmlDrawing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570" windowHeight="7320" tabRatio="500" activeTab="0"/>
  </bookViews>
  <sheets>
    <sheet name="Naslovna" sheetId="1" r:id="rId1"/>
    <sheet name="Račun prihoda" sheetId="2" r:id="rId2"/>
    <sheet name="Račun rashoda" sheetId="3" r:id="rId3"/>
    <sheet name="Izvori financiranja - prihodi" sheetId="4" r:id="rId4"/>
    <sheet name="Izvori financiranja - rashodi" sheetId="5" r:id="rId5"/>
    <sheet name="Funkcijska" sheetId="6" r:id="rId6"/>
    <sheet name="Račun financiranja" sheetId="7" r:id="rId7"/>
    <sheet name="Organizacijska" sheetId="8" r:id="rId8"/>
    <sheet name="Programska" sheetId="9" r:id="rId9"/>
    <sheet name="Plan razvojnih programa" sheetId="10" r:id="rId10"/>
    <sheet name="Izvještaji" sheetId="11" r:id="rId11"/>
    <sheet name="Obrazloženje prihoda i izdataka" sheetId="12" r:id="rId12"/>
  </sheets>
  <definedNames>
    <definedName name="_Hlk49928413" localSheetId="11">'Obrazloženje prihoda i izdataka'!$A$190</definedName>
    <definedName name="_Hlk49928654" localSheetId="11">'Obrazloženje prihoda i izdataka'!$A$176</definedName>
    <definedName name="_Hlk49933085" localSheetId="11">'Obrazloženje prihoda i izdataka'!$A$245</definedName>
    <definedName name="_Hlk49942542" localSheetId="11">'Obrazloženje prihoda i izdataka'!$A$230</definedName>
    <definedName name="_Hlk65501118" localSheetId="11">'Obrazloženje prihoda i izdataka'!$A$242</definedName>
    <definedName name="_Hlk65502369" localSheetId="11">'Obrazloženje prihoda i izdataka'!$A$284</definedName>
    <definedName name="_Hlk79488522" localSheetId="11">'Obrazloženje prihoda i izdataka'!$B$168</definedName>
    <definedName name="_Hlk79489777" localSheetId="11">'Obrazloženje prihoda i izdataka'!$B$166</definedName>
    <definedName name="_Hlk79491813" localSheetId="11">'Obrazloženje prihoda i izdataka'!$A$215</definedName>
    <definedName name="_Hlk79562638" localSheetId="11">'Obrazloženje prihoda i izdataka'!$A$294</definedName>
  </definedNames>
  <calcPr fullCalcOnLoad="1"/>
</workbook>
</file>

<file path=xl/sharedStrings.xml><?xml version="1.0" encoding="utf-8"?>
<sst xmlns="http://schemas.openxmlformats.org/spreadsheetml/2006/main" count="3484" uniqueCount="820">
  <si>
    <t>Planirano izvorno</t>
  </si>
  <si>
    <t>Planirano tekuće</t>
  </si>
  <si>
    <t>Ostvareno</t>
  </si>
  <si>
    <t>Indeks</t>
  </si>
  <si>
    <t>(1)</t>
  </si>
  <si>
    <t xml:space="preserve">  (2)</t>
  </si>
  <si>
    <t xml:space="preserve">    (3)</t>
  </si>
  <si>
    <t xml:space="preserve">            (4)</t>
  </si>
  <si>
    <t xml:space="preserve">  (4/1)</t>
  </si>
  <si>
    <t>A. RAČUN PRIHODA I RASHODA</t>
  </si>
  <si>
    <t>C. RAČUN ZADUŽIVANJA I FINANCIRANJA</t>
  </si>
  <si>
    <t>REPUBLIKA HRVATSKA</t>
  </si>
  <si>
    <t>KRAPINSKO-ZAGORSKA ŽUPANIJA</t>
  </si>
  <si>
    <t xml:space="preserve">OPĆINA KUMROVEC  </t>
  </si>
  <si>
    <t>Općinsko vijeće</t>
  </si>
  <si>
    <t>Temeljem članka 108. i 109 Zakona o proračunu (NN 87/08, 136/12 i 15/15.), Pravilnika o polugodišnjem i godišnjem izvještaju o izvršenju proračuna 
(NN 24/13,102/17, 01/20), te  članka 32. Statuta Općine Kumrovec i Statutarne odluke o I izmjenama i dopunama statuta Općine Kumrovec  ("Službeni glasnik Krapinsko-zagorske županije br.12/18, 9/2020)</t>
  </si>
  <si>
    <t>URBROJ:2135-05/21-06/01</t>
  </si>
  <si>
    <t>I IZVJEŠTAJ O IZVRŠENJU OPĆEG DIJELA PRORAČUNA</t>
  </si>
  <si>
    <t>Članak1.</t>
  </si>
  <si>
    <t>Ostvareno 2020.</t>
  </si>
  <si>
    <t>PRIHODI UKUPNO</t>
  </si>
  <si>
    <t>RASHODI UKUPNO</t>
  </si>
  <si>
    <t>višak/manjak prihoda iz prethodne godine</t>
  </si>
  <si>
    <t xml:space="preserve"> B. RAPOLOŽIVA SREDSTVA IZ PRETHODNIH GODINA</t>
  </si>
  <si>
    <t>KLASA :400-06/21-01/02</t>
  </si>
  <si>
    <t xml:space="preserve">(nn 24/13,102/17,01/20), te članka 32 Statuta Općine Kumrovec i Statutarne odluke o I i II  izmjenama i dopunama statuta Općine Kumrovec </t>
  </si>
  <si>
    <t>("Službeni glasnik Krapinsko-zagorske županije 12/18, 2/20, 13/21)</t>
  </si>
  <si>
    <t>POLUGODIŠNJI IZVJEŠTAJ O IZVRŠENJU PRORAČUNA OPĆINE KUMROVEC ZA 2021 GODINU</t>
  </si>
  <si>
    <t>za razdoblje 01.01.2021. do 30.06.2021</t>
  </si>
  <si>
    <t>Polugodišnji izvještaj o izvršenju Proračuna Općine Kumrovec za 2021 godinu ( u daljnjem tekstu Proračun) sastoji se od :</t>
  </si>
  <si>
    <t>(4/2)</t>
  </si>
  <si>
    <t xml:space="preserve">Prihodi poslovanja </t>
  </si>
  <si>
    <t xml:space="preserve"> Prihodi od prodaje nefinancijske imovine </t>
  </si>
  <si>
    <t xml:space="preserve">Rashodi poslovanja </t>
  </si>
  <si>
    <t>Razlika - višak/manjak</t>
  </si>
  <si>
    <t xml:space="preserve">Rashodi za nabavu nefinancijske imovine </t>
  </si>
  <si>
    <t xml:space="preserve">Primici od financijske imovine i zaduživanja </t>
  </si>
  <si>
    <t xml:space="preserve">Izdaci za financijsku imovinu i otplate zajmova </t>
  </si>
  <si>
    <t>Neto financiranje</t>
  </si>
  <si>
    <t>VIŠAK/MANJAK+NETO FINANCIRANJE+RASPOLOŽIVA SREDSTVA IZ PRETHODNIH GODINA</t>
  </si>
  <si>
    <t>Članak 2.</t>
  </si>
  <si>
    <t>Izvršenje prihoda i rashoda, te primitaka i izdataka utvrđuje se u Računu prihoda i rashoda i Računu financiranja u polugodišnjem izvještaju o izvršenju 
Proračuna Općine Kumrovec za 2021 g.</t>
  </si>
  <si>
    <t>RAČUN PRIHODA I RASHODA</t>
  </si>
  <si>
    <t xml:space="preserve"> Prihodi po ekonomskoj klasifikaciji</t>
  </si>
  <si>
    <t>za razdoblje od 01.01.2021. do 30.06.2021.</t>
  </si>
  <si>
    <t>Sveukupno prihodi:</t>
  </si>
  <si>
    <t>Izvor fin.</t>
  </si>
  <si>
    <t>Broj konta</t>
  </si>
  <si>
    <t>Vrsta prihoda</t>
  </si>
  <si>
    <t>Ind.preth./
tek.god.</t>
  </si>
  <si>
    <t>(2)</t>
  </si>
  <si>
    <t>(3)</t>
  </si>
  <si>
    <t xml:space="preserve">             (4)</t>
  </si>
  <si>
    <t xml:space="preserve">  (4/2)</t>
  </si>
  <si>
    <t xml:space="preserve">PRIHODI I PRIMICI </t>
  </si>
  <si>
    <t>6</t>
  </si>
  <si>
    <t>Prihodi poslovanja</t>
  </si>
  <si>
    <t xml:space="preserve">  </t>
  </si>
  <si>
    <t>11</t>
  </si>
  <si>
    <t>61</t>
  </si>
  <si>
    <t>Prihodi od poreza</t>
  </si>
  <si>
    <t>611</t>
  </si>
  <si>
    <t>Porez i prirez na dohodak</t>
  </si>
  <si>
    <t>6111</t>
  </si>
  <si>
    <t>Porez i prirez na dohodak od nesamostalnog rada</t>
  </si>
  <si>
    <t>6112</t>
  </si>
  <si>
    <t>Porez i prirez na dohodak od samostalnih djelatnosti</t>
  </si>
  <si>
    <t>6113</t>
  </si>
  <si>
    <t>Porez i prirez na dohodak od imovine i imovinskih prava</t>
  </si>
  <si>
    <t>6117</t>
  </si>
  <si>
    <t>Povrat poreza i prireza na dohodak po godišnjoj prijavi</t>
  </si>
  <si>
    <t>613</t>
  </si>
  <si>
    <t>Porezi na imovinu</t>
  </si>
  <si>
    <t>6131</t>
  </si>
  <si>
    <t>Stalni porezi na nepokretnu imovinu (zemlju, zgrade, kuće i ostalo)</t>
  </si>
  <si>
    <t>6134</t>
  </si>
  <si>
    <t>Povremeni porezi na imovinu</t>
  </si>
  <si>
    <t>614</t>
  </si>
  <si>
    <t>Porezi na robu i usluge</t>
  </si>
  <si>
    <t>6142</t>
  </si>
  <si>
    <t>Porez na promet</t>
  </si>
  <si>
    <t>6145</t>
  </si>
  <si>
    <t>Porezi na korištenje dobara ili izvođenje aktivnosti</t>
  </si>
  <si>
    <t>11,43,51,52</t>
  </si>
  <si>
    <t>63</t>
  </si>
  <si>
    <t>Pomoći unutar općeg proračuna te institucija EU</t>
  </si>
  <si>
    <t>632</t>
  </si>
  <si>
    <t>Pomoći od međunarodnih organizacija te institucija i tijela EU</t>
  </si>
  <si>
    <t>6322</t>
  </si>
  <si>
    <t>Kapitalne pomoći od međunarodnih organizacija</t>
  </si>
  <si>
    <t>6323</t>
  </si>
  <si>
    <t>Tekuće pomoći od institucija i tijela  EU</t>
  </si>
  <si>
    <t>633</t>
  </si>
  <si>
    <t>Pomoći iz proračuna</t>
  </si>
  <si>
    <t>6331</t>
  </si>
  <si>
    <t>Tekuće pomoći proračunu iz drugih proračuna</t>
  </si>
  <si>
    <t>6332</t>
  </si>
  <si>
    <t>Kapitalne pomoći proračunu iz drugih proračuna</t>
  </si>
  <si>
    <t>634</t>
  </si>
  <si>
    <t>Pomoći od izvanproračunskih korisnika</t>
  </si>
  <si>
    <t>6341</t>
  </si>
  <si>
    <t>Tekuće pomoći od izvanproračunskih korisnika</t>
  </si>
  <si>
    <t>636</t>
  </si>
  <si>
    <t>Pomoći proračunskim korisnicima iz proračuna koji im nije nadležan</t>
  </si>
  <si>
    <t>6361</t>
  </si>
  <si>
    <t>Tekuće pomoći proračunskim korisnicima iz proračuna koji im nije nadležan</t>
  </si>
  <si>
    <t>638</t>
  </si>
  <si>
    <t>Pomoći iz državnog proračuna temeljem prijenosa sredstava EU</t>
  </si>
  <si>
    <t>6382</t>
  </si>
  <si>
    <t>Kapitalne pomoći iz državnog proračuna temeljem prijenosa sredstava EU</t>
  </si>
  <si>
    <t>11,42,43</t>
  </si>
  <si>
    <t>64</t>
  </si>
  <si>
    <t>Prihodi od imovine</t>
  </si>
  <si>
    <t>641</t>
  </si>
  <si>
    <t>Prihodi od financijske imovine</t>
  </si>
  <si>
    <t>6412</t>
  </si>
  <si>
    <t>Prihodi od kamata po vrijednosnim papirima</t>
  </si>
  <si>
    <t>6413</t>
  </si>
  <si>
    <t>Kamate na oročena sredstva i depozite po viđenju</t>
  </si>
  <si>
    <t>642</t>
  </si>
  <si>
    <t>Prihodi od nefinancijske imovine</t>
  </si>
  <si>
    <t>6421</t>
  </si>
  <si>
    <t>Naknade za koncesije</t>
  </si>
  <si>
    <t>6422</t>
  </si>
  <si>
    <t>Prihodi od zakupa i iznajmljivanja imovine</t>
  </si>
  <si>
    <t>6423</t>
  </si>
  <si>
    <t>Naknada za korištenje nefinancijske imovine</t>
  </si>
  <si>
    <t>6429</t>
  </si>
  <si>
    <t>Ostali prihodi od nefinancijske imovine</t>
  </si>
  <si>
    <t>11,31,43</t>
  </si>
  <si>
    <t>65</t>
  </si>
  <si>
    <t>Prihodi od upravnih i administrativnih pristojbi, pristojbi po posebnim propisima i naknada</t>
  </si>
  <si>
    <t>651</t>
  </si>
  <si>
    <t>Upravne i administrativne pristojbe</t>
  </si>
  <si>
    <t>6512</t>
  </si>
  <si>
    <t>Županijske, gradske i općinske pristojbe i naknade</t>
  </si>
  <si>
    <t>6513</t>
  </si>
  <si>
    <t>Ostale upravne pristojbe i naknade</t>
  </si>
  <si>
    <t>6514</t>
  </si>
  <si>
    <t>Ostale pristojbe i naknade</t>
  </si>
  <si>
    <t>652</t>
  </si>
  <si>
    <t>Prihodi po posebnim propisima</t>
  </si>
  <si>
    <t>6522</t>
  </si>
  <si>
    <t>Prihodi vodnog gospodarstva</t>
  </si>
  <si>
    <t>6526</t>
  </si>
  <si>
    <t>Ostali nespomenuti prihodi</t>
  </si>
  <si>
    <t>653</t>
  </si>
  <si>
    <t>Komunalni doprinosi i naknade</t>
  </si>
  <si>
    <t>6531</t>
  </si>
  <si>
    <t>Komunalni doprinosi</t>
  </si>
  <si>
    <t>6532</t>
  </si>
  <si>
    <t>Komunalne naknade</t>
  </si>
  <si>
    <t>11,31,52</t>
  </si>
  <si>
    <t>66</t>
  </si>
  <si>
    <t>Prihodi od prodaje grobnih mjesta te pruženih usluga ukopa</t>
  </si>
  <si>
    <t>661</t>
  </si>
  <si>
    <t>Prihodi od prodaje proizvoda i robe te pruženih usluga</t>
  </si>
  <si>
    <t>6614</t>
  </si>
  <si>
    <t>Prihodi od prodaje proizvoda i robe</t>
  </si>
  <si>
    <t>6615</t>
  </si>
  <si>
    <t>Prihodi od pruženih usluga</t>
  </si>
  <si>
    <t>663</t>
  </si>
  <si>
    <t>Donacije od pravnih i fizičkih osoba izvan općeg proračuna</t>
  </si>
  <si>
    <t>6631</t>
  </si>
  <si>
    <t>Tekuće donacije</t>
  </si>
  <si>
    <t>11,43</t>
  </si>
  <si>
    <t>68</t>
  </si>
  <si>
    <t>Kazne, upravne mjere i ostali prihodi</t>
  </si>
  <si>
    <t>681</t>
  </si>
  <si>
    <t>Kazne i upravne mjere</t>
  </si>
  <si>
    <t>6819</t>
  </si>
  <si>
    <t>Ostale kazne</t>
  </si>
  <si>
    <t>683</t>
  </si>
  <si>
    <t>Ostali prihodi</t>
  </si>
  <si>
    <t>6831</t>
  </si>
  <si>
    <t>7</t>
  </si>
  <si>
    <t>Prihodi od prodaje nefinancijske imovine</t>
  </si>
  <si>
    <t>71</t>
  </si>
  <si>
    <t>Prihodi od prodaje neproizvedene dugotrajne imovine</t>
  </si>
  <si>
    <t>711</t>
  </si>
  <si>
    <t>Prihodi od prodaje materijalne imovine - prirodnih bogatstava</t>
  </si>
  <si>
    <t>7111</t>
  </si>
  <si>
    <t>Zemljište</t>
  </si>
  <si>
    <t>72</t>
  </si>
  <si>
    <t>Prihodi od prodaje proizvedene dugotrajne imovine</t>
  </si>
  <si>
    <t>721</t>
  </si>
  <si>
    <t>Prihodi od prodaje građevinskih objekata</t>
  </si>
  <si>
    <t>7211</t>
  </si>
  <si>
    <t>Stambeni objekti</t>
  </si>
  <si>
    <t>722</t>
  </si>
  <si>
    <t>Prihodi od prodaje postrojenja i opreme</t>
  </si>
  <si>
    <t>7223</t>
  </si>
  <si>
    <t>Oprema za održavanje i zaštitu</t>
  </si>
  <si>
    <t>81</t>
  </si>
  <si>
    <t>8</t>
  </si>
  <si>
    <t>Primici od financijske imovine i zaduživanja</t>
  </si>
  <si>
    <t>84</t>
  </si>
  <si>
    <t>Primici od zaduživanja</t>
  </si>
  <si>
    <t>842</t>
  </si>
  <si>
    <t>Primljeni krediti i zajmovi od kreditnih i ostalih financijskih institucija u javnom sektoru</t>
  </si>
  <si>
    <t>8422</t>
  </si>
  <si>
    <t>Pomoći EU</t>
  </si>
  <si>
    <t>Rrashodi prema ekonomskoj klasifikaciji</t>
  </si>
  <si>
    <t xml:space="preserve"> Za razdoblje od 01.01.2021. do 30.06.2021.</t>
  </si>
  <si>
    <t>Sveukupno rashodi:</t>
  </si>
  <si>
    <t>Vrsta rashoda i izdataka</t>
  </si>
  <si>
    <t xml:space="preserve">           (4)</t>
  </si>
  <si>
    <t>RASHODI I IZDACI</t>
  </si>
  <si>
    <t>11,51,52</t>
  </si>
  <si>
    <t>3</t>
  </si>
  <si>
    <t>Rashodi poslovanja</t>
  </si>
  <si>
    <t>31</t>
  </si>
  <si>
    <t>Rashodi za zaposlene</t>
  </si>
  <si>
    <t>311</t>
  </si>
  <si>
    <t>Plaće (Bruto)</t>
  </si>
  <si>
    <t>3111</t>
  </si>
  <si>
    <t>Plaće za redovan rad</t>
  </si>
  <si>
    <t>312</t>
  </si>
  <si>
    <t>Ostali rashodi za zaposlene</t>
  </si>
  <si>
    <t>3121</t>
  </si>
  <si>
    <t>313</t>
  </si>
  <si>
    <t>Doprinosi na plaće</t>
  </si>
  <si>
    <t>3132</t>
  </si>
  <si>
    <t>Doprinosi za obvezno zdravstveno osiguranje</t>
  </si>
  <si>
    <t>11,51</t>
  </si>
  <si>
    <t>32</t>
  </si>
  <si>
    <t>Materijalni rashodi</t>
  </si>
  <si>
    <t>321</t>
  </si>
  <si>
    <t>Naknade troškova zaposlenima</t>
  </si>
  <si>
    <t>3211</t>
  </si>
  <si>
    <t>Službena putovanja</t>
  </si>
  <si>
    <t>3212</t>
  </si>
  <si>
    <t>Naknade za prijevoz, za rad na terenu i odvojeni život</t>
  </si>
  <si>
    <t>3213</t>
  </si>
  <si>
    <t>Stručno usavršavanje zaposlenika</t>
  </si>
  <si>
    <t>3214</t>
  </si>
  <si>
    <t>Ostale naknade troškova zaposlenima</t>
  </si>
  <si>
    <t>322</t>
  </si>
  <si>
    <t>Rashodi za materijal i energiju</t>
  </si>
  <si>
    <t>3221</t>
  </si>
  <si>
    <t>Uredski materijal i ostali materijalni rashodi</t>
  </si>
  <si>
    <t>3222</t>
  </si>
  <si>
    <t>Materijal i sirovine</t>
  </si>
  <si>
    <t>3223</t>
  </si>
  <si>
    <t>Energija</t>
  </si>
  <si>
    <t>3224</t>
  </si>
  <si>
    <t>Materijal i dijelovi za tekuće i investicijsko održavanje</t>
  </si>
  <si>
    <t>3225</t>
  </si>
  <si>
    <t>Sitni inventar i auto gume</t>
  </si>
  <si>
    <t>3227</t>
  </si>
  <si>
    <t>Službena, radna i zaštitna odjeća i obuća</t>
  </si>
  <si>
    <t>323</t>
  </si>
  <si>
    <t>Rashodi za usluge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</si>
  <si>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</si>
  <si>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</si>
  <si>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</si>
  <si>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</si>
  <si>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</si>
  <si>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</si>
  <si>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</si>
  <si>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</si>
  <si>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</si>
  <si>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</si>
  <si>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</si>
  <si>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</si>
  <si>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</si>
  <si>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</si>
  <si>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</si>
  <si>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</si>
  <si>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</si>
  <si>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</si>
  <si>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324</t>
  </si>
  <si>
    <t>Naknade troškova osobama izvan radnog odnosa</t>
  </si>
  <si>
    <t>3241</t>
  </si>
  <si>
    <t>329</t>
  </si>
  <si>
    <t>Ostali nespomenuti rashodi poslovanja</t>
  </si>
  <si>
    <t>3291</t>
  </si>
  <si>
    <t>Naknade za rad predstavničkih i izvršnih tijela, povjerenstava i slično</t>
  </si>
  <si>
    <t>3292</t>
  </si>
  <si>
    <t>Premije osiguranja</t>
  </si>
  <si>
    <t>3293</t>
  </si>
  <si>
    <t>Reprezentacija</t>
  </si>
  <si>
    <t>3294</t>
  </si>
  <si>
    <t>Članarine</t>
  </si>
  <si>
    <t>3295</t>
  </si>
  <si>
    <t>Pristojbe i naknade</t>
  </si>
  <si>
    <t>3299</t>
  </si>
  <si>
    <t>34</t>
  </si>
  <si>
    <t>Financijski rashodi</t>
  </si>
  <si>
    <t>342</t>
  </si>
  <si>
    <t>Kamate za primljene kredite i zajmove</t>
  </si>
  <si>
    <t>3422</t>
  </si>
  <si>
    <t>Kamate za primljene kredite i zajmove od kreditnih i ostalih financijskih institucija u javnom sektoru</t>
  </si>
  <si>
    <t>343</t>
  </si>
  <si>
    <t>Ostali financijski rashodi</t>
  </si>
  <si>
    <t>3431</t>
  </si>
  <si>
    <t>Bankarske usluge i usluge platnog prometa</t>
  </si>
  <si>
    <t>3433</t>
  </si>
  <si>
    <t>Zatezne kamate</t>
  </si>
  <si>
    <t>3434</t>
  </si>
  <si>
    <t>Ostali nespomenuti financijski rashodi</t>
  </si>
  <si>
    <t>35</t>
  </si>
  <si>
    <t>Subvencije</t>
  </si>
  <si>
    <t>351</t>
  </si>
  <si>
    <t>Subvencije trgovačkim društvima u javnom sektoru</t>
  </si>
  <si>
    <t>3512</t>
  </si>
  <si>
    <t>352</t>
  </si>
  <si>
    <t>Subvencije trgovačkim društvima, poljoprivrednicima i obrtnicima izvan javnog sektora</t>
  </si>
  <si>
    <t>3522</t>
  </si>
  <si>
    <t>Subvencije trgovačkim društvima izvan javnog sektora</t>
  </si>
  <si>
    <t>3523</t>
  </si>
  <si>
    <t>Subvencije poljoprivrednicima i obrtnicima</t>
  </si>
  <si>
    <t>36</t>
  </si>
  <si>
    <t>Pomoći dane u inozemstvo i unutar općeg proračuna</t>
  </si>
  <si>
    <t>363</t>
  </si>
  <si>
    <t>Pomoći unutar općeg proračuna</t>
  </si>
  <si>
    <t>3631</t>
  </si>
  <si>
    <t>Tekuće pomoći unutar općeg proračuna</t>
  </si>
  <si>
    <t>11,52</t>
  </si>
  <si>
    <t>37</t>
  </si>
  <si>
    <t>Naknade građanima i kućanstvima na temelju osiguranja i druge naknade</t>
  </si>
  <si>
    <t>372</t>
  </si>
  <si>
    <t>Ostale naknade građanima i kućanstvima iz proračuna</t>
  </si>
  <si>
    <t>3721</t>
  </si>
  <si>
    <t>Naknade građanima i kućanstvima u novcu</t>
  </si>
  <si>
    <t>3722</t>
  </si>
  <si>
    <t>Naknade građanima i kućanstvima u naravi</t>
  </si>
  <si>
    <t>38</t>
  </si>
  <si>
    <t>Ostali rashodi</t>
  </si>
  <si>
    <t>381</t>
  </si>
  <si>
    <t>3811</t>
  </si>
  <si>
    <t>Tekuće donacije u novcu</t>
  </si>
  <si>
    <t>4</t>
  </si>
  <si>
    <t>Rashodi za nabavu nefinancijske imovine</t>
  </si>
  <si>
    <t>41</t>
  </si>
  <si>
    <t>Rashodi za nabavu neproizvedene dugotrajne imovine</t>
  </si>
  <si>
    <t>411</t>
  </si>
  <si>
    <t>Materijalna imovina - prirodna bogatstva</t>
  </si>
  <si>
    <t>4111</t>
  </si>
  <si>
    <t>42</t>
  </si>
  <si>
    <t>Rashodi za nabavu proizvedene dugotrajne imovine</t>
  </si>
  <si>
    <t>421</t>
  </si>
  <si>
    <t>Građevinski objekti</t>
  </si>
  <si>
    <t>4213</t>
  </si>
  <si>
    <t>Ceste, željeznice i ostali prometni objekti</t>
  </si>
  <si>
    <t>4214</t>
  </si>
  <si>
    <t>Ostali građevinski objekti</t>
  </si>
  <si>
    <t>422</t>
  </si>
  <si>
    <t>Postrojenja i oprema</t>
  </si>
  <si>
    <t>4221</t>
  </si>
  <si>
    <t>Uredska oprema i namještaj</t>
  </si>
  <si>
    <t>4222</t>
  </si>
  <si>
    <t>Komunikacijska oprema</t>
  </si>
  <si>
    <t>4227</t>
  </si>
  <si>
    <t>Uređaji, strojevi i oprema za ostale namjene</t>
  </si>
  <si>
    <t>423</t>
  </si>
  <si>
    <t>Prijevozna sredstva</t>
  </si>
  <si>
    <t>4231</t>
  </si>
  <si>
    <t>Prijevozna sredstva u cestovnom prometu</t>
  </si>
  <si>
    <t>426</t>
  </si>
  <si>
    <t>Nematerijalna proizvedena imovina</t>
  </si>
  <si>
    <t>4263</t>
  </si>
  <si>
    <t>Umjetnička, literarna i znanstvena djela</t>
  </si>
  <si>
    <t>45</t>
  </si>
  <si>
    <t>Rashodi za dodatna ulaganja na nefinancijskoj imovini</t>
  </si>
  <si>
    <t>451</t>
  </si>
  <si>
    <t>Dodatna ulaganja na građevinskim objektima</t>
  </si>
  <si>
    <t>4511</t>
  </si>
  <si>
    <t>5</t>
  </si>
  <si>
    <t>Izdaci za financijsku imovinu i otplate zajmova</t>
  </si>
  <si>
    <t>54</t>
  </si>
  <si>
    <t>Izdaci za otplatu glavnice primljenih kredita i zajmova</t>
  </si>
  <si>
    <t>542</t>
  </si>
  <si>
    <t>Otplata glavnice primljenih kredita i zajmova od kreditnih i ostalih financijskih institucija u javnom sektoru</t>
  </si>
  <si>
    <t>5422</t>
  </si>
  <si>
    <t>Otplata glavnice primljenih kredita od kreditnih institucija u javnom sektoru</t>
  </si>
  <si>
    <t>547</t>
  </si>
  <si>
    <t>Otplata glavnice primljenih zajmova od drugih razina vlasti</t>
  </si>
  <si>
    <t>5471</t>
  </si>
  <si>
    <t>Otplata glavnice primljenih zajmova od državnog proračuna</t>
  </si>
  <si>
    <t xml:space="preserve">Prihodi prema izvorima financiranja </t>
  </si>
  <si>
    <t xml:space="preserve">  (4/3)</t>
  </si>
  <si>
    <t>Rekapitulacija:</t>
  </si>
  <si>
    <t>1, Opći prihodi i primici</t>
  </si>
  <si>
    <t>11, Opći prihodi i primici</t>
  </si>
  <si>
    <t>3, Vlastiti prihodi</t>
  </si>
  <si>
    <t>31, Vlastiti prihodi</t>
  </si>
  <si>
    <t>4, Prihodi za posebne namjene</t>
  </si>
  <si>
    <t>42, Prihodi od spomeničke rente</t>
  </si>
  <si>
    <t>43, Ostali prihodi za posebne namjene</t>
  </si>
  <si>
    <t>5, Pomoći</t>
  </si>
  <si>
    <t>51, Pomoći EU</t>
  </si>
  <si>
    <t>52, Ostale pomoći</t>
  </si>
  <si>
    <t>8, Namjenski primici</t>
  </si>
  <si>
    <t>81, Namjenski primici od zaduživanja</t>
  </si>
  <si>
    <t>Rashodi prema izvorima financiranja</t>
  </si>
  <si>
    <t>Sveukupno:</t>
  </si>
  <si>
    <t xml:space="preserve">Ostvereno 2020 </t>
  </si>
  <si>
    <t>(2).</t>
  </si>
  <si>
    <t>(3).</t>
  </si>
  <si>
    <t>(4),</t>
  </si>
  <si>
    <t>Rashodi prema  funkcijskoj klasifikaciji</t>
  </si>
  <si>
    <t>(4)</t>
  </si>
  <si>
    <t>(4/1)</t>
  </si>
  <si>
    <t>Klasifikacija: 01, Opće javne usluge</t>
  </si>
  <si>
    <t>Klasifikacija: 011, Izvršna i zakonodavna tijela, financijski i fiskalni poslovi, vanjski poslovi</t>
  </si>
  <si>
    <t>Klasifikacija: 02, Obrana</t>
  </si>
  <si>
    <t>Klasifikacija: 03, Javni red i sigurnost</t>
  </si>
  <si>
    <t>Klasifikacija: 032, Usluge protupožarne zaštite</t>
  </si>
  <si>
    <t>Klasifikacija: 035, Istraživanje i razvoj: Javni red i sigurnost</t>
  </si>
  <si>
    <t>Klasifikacija: 04, Ekonomski poslovi</t>
  </si>
  <si>
    <t>Klasifikacija: 041, Opći ekonomski, trgovački i poslovi vezani uz rad</t>
  </si>
  <si>
    <t>Klasifikacija: 042, Poljoprivreda, šumarstvo, ribarstvo i lov</t>
  </si>
  <si>
    <t>Klasifikacija: 045, Promet</t>
  </si>
  <si>
    <t>Klasifikacija: 05, Zaštita okoliša</t>
  </si>
  <si>
    <t>Klasifikacija: 056, Posl.i usl.zaštite okoliša</t>
  </si>
  <si>
    <t>Klasifikacija: 06, USLUGE UNAPREĐ. STANOVANJA I ZAJEDNICE</t>
  </si>
  <si>
    <t>Klasifikacija: 062, Razvoj zajednice</t>
  </si>
  <si>
    <t>Klasifikacija: 064, Ulična rasvjeta</t>
  </si>
  <si>
    <t>Klasifikacija: 066, Rashodi vezani uz stanovanje i kom. pogodnosti koji nisu drugdje svrstani</t>
  </si>
  <si>
    <t>Klasifikacija: 08, REKREACIJA, KULTURA I RELIGIJA</t>
  </si>
  <si>
    <t>Klasifikacija: 081, Službe rekreacije i športa</t>
  </si>
  <si>
    <t>Klasifikacija: 082, Službe kulture</t>
  </si>
  <si>
    <t>Klasifikacija: 086, Za rekreac.,kult.i religiju-nisu drugdje</t>
  </si>
  <si>
    <t>Klasifikacija: 09, Obrazovanje</t>
  </si>
  <si>
    <t>Klasifikacija: 091, Predškolsko i osnovno obrazovanje</t>
  </si>
  <si>
    <t>Klasifikacija: 10, Socijalna zaštita</t>
  </si>
  <si>
    <t>Klasifikacija: 101, Bolest i invaliditet</t>
  </si>
  <si>
    <t>Klasifikacija: 104, Obitelj i djeca</t>
  </si>
  <si>
    <t>Klasifikacija: 106, Stanovanje</t>
  </si>
  <si>
    <t>Klasifikacija: 109, Aktiv.socijalne zaštite-nisu drugdje</t>
  </si>
  <si>
    <t>RAČUN FINANCIRANJA</t>
  </si>
  <si>
    <t xml:space="preserve">Račun financiranja prema ekonomskoj klasifikaciji i izvorima financiranja </t>
  </si>
  <si>
    <t>Izdaci za financijsku imovinu i otp</t>
  </si>
  <si>
    <t>Izdaci za otplatu glavnice primljen</t>
  </si>
  <si>
    <t xml:space="preserve">Otplata glavnice primljenih kredita </t>
  </si>
  <si>
    <t>54221</t>
  </si>
  <si>
    <t>Otplata glavnice primljenog kratkoročn</t>
  </si>
  <si>
    <t>54222</t>
  </si>
  <si>
    <t>Otplata glavnice primljenog dugoročno</t>
  </si>
  <si>
    <t>Otplata glavnice primljenih zajmo</t>
  </si>
  <si>
    <t>54711</t>
  </si>
  <si>
    <t xml:space="preserve">Otplata glavnice primljenih zajmova od </t>
  </si>
  <si>
    <t>Primici od financijske imovine i za</t>
  </si>
  <si>
    <t>Primljeni krediti i zajmovi od kred</t>
  </si>
  <si>
    <t>Primljeni krediti od kreditnih instit</t>
  </si>
  <si>
    <t>84221</t>
  </si>
  <si>
    <t xml:space="preserve">Primljeni krediti od kreditnih institucija </t>
  </si>
  <si>
    <t>Legenda:</t>
  </si>
  <si>
    <t>Opći prihodi i primici</t>
  </si>
  <si>
    <t>Vlastiti prihodi</t>
  </si>
  <si>
    <t>Prihodi od spomeničke rente</t>
  </si>
  <si>
    <t>Ostali prihodi za posebne namjene</t>
  </si>
  <si>
    <t>Ostale pomoći</t>
  </si>
  <si>
    <t>Namjenski primici od zaduživanja</t>
  </si>
  <si>
    <t>II IZVJEŠTAJ O IZVRŠENJU POSEBNOG DIJELA PRORAČUNA</t>
  </si>
  <si>
    <t xml:space="preserve">Izvršenje po organizacijskoj klasifikaciji </t>
  </si>
  <si>
    <t xml:space="preserve">            (3)</t>
  </si>
  <si>
    <t xml:space="preserve">  (3/2)</t>
  </si>
  <si>
    <t>Razdjel: 001, OPĆINSKO VIJEĆE I NAČELNIK</t>
  </si>
  <si>
    <t>Glava: 01, OPĆINSKO VIJEĆE I NAČELNIK</t>
  </si>
  <si>
    <t>Razdjel: 002, JEDINSTVENI UPRAVNI ODJEL</t>
  </si>
  <si>
    <t>Glava: 01, JEDINSTVENI UPRAVNI ODJEL</t>
  </si>
  <si>
    <t>Glava: 02, PREDŠKOLSKI ODGOJ I OSNOVNO OBRAZOVANJE</t>
  </si>
  <si>
    <t>Korisnik: 44071, DJEČJI VRTIĆ "JAGLAC"</t>
  </si>
  <si>
    <t>UKUPNO:</t>
  </si>
  <si>
    <t>Izvršenje po programskoj klasifikaciji</t>
  </si>
  <si>
    <t>Ukupno rashodi/izdaci:</t>
  </si>
  <si>
    <t>Pozicija</t>
  </si>
  <si>
    <t>Klasifikacija</t>
  </si>
  <si>
    <t>UKUPNO ZA IZVORE FINANCIRANJA</t>
  </si>
  <si>
    <t>Program: 1000, Predstavničko i izvršno tijelo</t>
  </si>
  <si>
    <t>Aktivnost: A100001, Redovan rad izvršnog tijela</t>
  </si>
  <si>
    <t>Izvor financiranja: 11, Opći prihodi i primici</t>
  </si>
  <si>
    <t>0111</t>
  </si>
  <si>
    <t>Naknade za rad predstavničkih i izvršnih tijela, povjerensta</t>
  </si>
  <si>
    <t>Aktivnost: A100002, Potpora radu političkih stranaka</t>
  </si>
  <si>
    <t>Aktivnost: A100003, Redovan rad predstavničkog tijela</t>
  </si>
  <si>
    <t>Aktivnost: A100004, Savjet mladih</t>
  </si>
  <si>
    <t>Aktivnost: A100005, Rally Kumrovec</t>
  </si>
  <si>
    <t>0860</t>
  </si>
  <si>
    <t>Izvor financiranja: 52, Ostale pomoći</t>
  </si>
  <si>
    <t>Aktivnost: A100006, Susret na mostu</t>
  </si>
  <si>
    <t>Aktivnost: A100007, Dan mladosti</t>
  </si>
  <si>
    <t>Aktivnost: A100008, Eko,etno,fletno i Bučnica fest</t>
  </si>
  <si>
    <t>Aktivnost: A100009, Advent u Kumrovcu</t>
  </si>
  <si>
    <t>Aktivnost: A100010, Proračunska zaliha</t>
  </si>
  <si>
    <t>0112</t>
  </si>
  <si>
    <t>Aktivnost: A100011, Radne akcije</t>
  </si>
  <si>
    <t>Program: 1001, Javna uprava i administracija</t>
  </si>
  <si>
    <t>Aktivnost: A100001, Redovita djelatnost Jedinstvenog upravnog odjela</t>
  </si>
  <si>
    <t>Aktivnost: A100006, Javni radovi</t>
  </si>
  <si>
    <t>Izvor financiranja: 43, Ostali prihodi za posebne namjene</t>
  </si>
  <si>
    <t>Aktivnost: A100007, Beskamatni zajam</t>
  </si>
  <si>
    <t>Otplata glavnice primljenih zajmova od državnog proračun</t>
  </si>
  <si>
    <t>Program: 1002, Organiziranje i provođenje zaštite i spašavanja</t>
  </si>
  <si>
    <t>Aktivnost: A100001, Djelatnost JVP, DVD i sustav zaštite i spašavanja</t>
  </si>
  <si>
    <t>0320,0350,0620</t>
  </si>
  <si>
    <t>0350,0620</t>
  </si>
  <si>
    <t>0350</t>
  </si>
  <si>
    <t>0320</t>
  </si>
  <si>
    <t>Aktivnost: A100002, Procjena i plan ugroženosti od požara</t>
  </si>
  <si>
    <t>Program: 1003, Jačanje gospodarstva</t>
  </si>
  <si>
    <t>Aktivnost: A100001, Poticanje malogpoduzetništva</t>
  </si>
  <si>
    <t>0411</t>
  </si>
  <si>
    <t>Subvencije trgovačkim društvima, poljoprivrednicima i obrt</t>
  </si>
  <si>
    <t>Aktivnost: A100002, Poticanje poljoprivredne djelatnosti</t>
  </si>
  <si>
    <t>0421</t>
  </si>
  <si>
    <t>Program: 1004, Održavanje komunalne infrastrukture</t>
  </si>
  <si>
    <t>Aktivnost: A100001, Održavanje i uređivanje javnih površina</t>
  </si>
  <si>
    <t>Aktivnost: A100002, Održavanje i potrošnja javne rasvjete</t>
  </si>
  <si>
    <t>0112,0640</t>
  </si>
  <si>
    <t>0640</t>
  </si>
  <si>
    <t>Aktivnost: A100003, Redovno održavanje cesta</t>
  </si>
  <si>
    <t>0112,0451</t>
  </si>
  <si>
    <t>0451</t>
  </si>
  <si>
    <t>Aktivnost: A100004, Internet pokrivenost WIFI4EU</t>
  </si>
  <si>
    <t>0660</t>
  </si>
  <si>
    <t>Aktivnost: A100005, Uređenje dječjeg igrališta-vrtić</t>
  </si>
  <si>
    <t>0911</t>
  </si>
  <si>
    <t>Aktivnost: A100006, Izrada projekata da dodatna ulaganja</t>
  </si>
  <si>
    <t>Aktivnost: A100007, Održavanje i uređivanje groblja</t>
  </si>
  <si>
    <t>Izvor financiranja: 31, Vlastiti prihodi</t>
  </si>
  <si>
    <t>Aktivnost: A100008, Uređenje dječjeg igrališta- Kumrovec</t>
  </si>
  <si>
    <t>Aktivnost: A100009, Sufinanciranje izgradnje vodovodne mreže</t>
  </si>
  <si>
    <t>0630</t>
  </si>
  <si>
    <t>Tekući projekt: T100001, Pojačano održavanje cesta-asfaltiranje</t>
  </si>
  <si>
    <t>Tekući projekt: T100002, Nabavka opreme za održavanje javnih površina</t>
  </si>
  <si>
    <t>0451,0620</t>
  </si>
  <si>
    <t>Tekući projekt: T100003, Vlastiti pogon</t>
  </si>
  <si>
    <t>Program: 1005, Izgradnja objekata komunalne infrastrukture</t>
  </si>
  <si>
    <t>Aktivnost: A100001, Otplata kredita za cestovnu infrastrukturu</t>
  </si>
  <si>
    <t>Kamate za primljene kredite i zajmove od kreditnih i ostal</t>
  </si>
  <si>
    <t xml:space="preserve">Otplata glavnice primljenih kredita i zajmova od kreditnih i </t>
  </si>
  <si>
    <t xml:space="preserve">Otplata glavnice primljenih kredita od kreditnih institucija u </t>
  </si>
  <si>
    <t>Izvor financiranja: 51, Pomoći EU</t>
  </si>
  <si>
    <t>Aktivnost: A100003, Uređenje groblja</t>
  </si>
  <si>
    <t>0411,0560</t>
  </si>
  <si>
    <t>0560</t>
  </si>
  <si>
    <t>Aktivnost: A100004, Javni WC Kumrovec</t>
  </si>
  <si>
    <t>0620</t>
  </si>
  <si>
    <t>Kapitalni projekt: K100001, Ostali građevinski objekti - ukopna mjesta</t>
  </si>
  <si>
    <t>Kapitalni projekt: K100002, Rekonstrukcija prometnice Lončarov put - Donji Škrnik</t>
  </si>
  <si>
    <t>Izvor financiranja: 81, Namjenski primici od zaduživanja</t>
  </si>
  <si>
    <t>Tekući projekt: T100001, Izgradnja objekata javne rasvjete</t>
  </si>
  <si>
    <t>Program: 1006, Zaštita okoliša</t>
  </si>
  <si>
    <t>Aktivnost: A100001, Ekološka renta, deratizacija</t>
  </si>
  <si>
    <t>Aktivnost: A100002, Higijeničarska služba</t>
  </si>
  <si>
    <t>Aktivnost: A100003, Program zaštite divljači</t>
  </si>
  <si>
    <t>Program: 1008, Osnovno, srednjoškolsko i visoko obrazovanje</t>
  </si>
  <si>
    <t>Aktivnost: A100001, Sufinanciranje dodatnih programa</t>
  </si>
  <si>
    <t>0912,1090</t>
  </si>
  <si>
    <t>0912</t>
  </si>
  <si>
    <t xml:space="preserve">Naknade građanima i kućanstvima na temelju osiguranja </t>
  </si>
  <si>
    <t>Aktivnost: A100004, Stipendije učenicima i studentima</t>
  </si>
  <si>
    <t>1090</t>
  </si>
  <si>
    <t>Aktivnost: A100005, Sufinanciranje prijevoza učenika srednjih škola</t>
  </si>
  <si>
    <t>Aktivnost: A100006, Sufinanciranje prijevoza učenika OŠ</t>
  </si>
  <si>
    <t>Aktivnost: A100007, Sufinanciranje prijevoza djece s poteškoćama u razvoju i darovite djece</t>
  </si>
  <si>
    <t>Program: 1009, Poticanje razvoja turizma i kulture</t>
  </si>
  <si>
    <t>Aktivnost: A100001, Djelatnost Turističke zajednice</t>
  </si>
  <si>
    <t>0820</t>
  </si>
  <si>
    <t>Aktivnost: A100002, Djelatnost kulturno-umjetničkih društava</t>
  </si>
  <si>
    <t>Aktivnost: A100003, Djelatnost Gradske knjižnice klanjec</t>
  </si>
  <si>
    <t>Tekući projekt: T100001, Tekuća donacija vjerskim zajednicama</t>
  </si>
  <si>
    <t>Program: 1010, Program socijalne skrbi i novčane pomoći</t>
  </si>
  <si>
    <t>Aktivnost: A100001, Pomoći u novcu obiteljima i pojedincima</t>
  </si>
  <si>
    <t>1012,1090</t>
  </si>
  <si>
    <t>Aktivnost: A100002, Pomoći u troškovima stanovanja</t>
  </si>
  <si>
    <t>1060</t>
  </si>
  <si>
    <t>Aktivnost: A100003, Humanitarna djelatnost Crvenog križa</t>
  </si>
  <si>
    <t>1012</t>
  </si>
  <si>
    <t>Aktivnost: A100004, Mjera za mlade obitelji</t>
  </si>
  <si>
    <t>1040</t>
  </si>
  <si>
    <t>Aktivnost: A100005, Potpore za novorođenu djecu</t>
  </si>
  <si>
    <t>Program: 1011, Upravljanje imovinom</t>
  </si>
  <si>
    <t>Aktivnost: A100001, Održavanje zgrada, opreme i vozila</t>
  </si>
  <si>
    <t>Aktivnost: A100002, Nabava dugotrajne imovine</t>
  </si>
  <si>
    <t>Aktivnost: A100003, Izrada prijekata za dodatna ulaganja na općinskim zgradama</t>
  </si>
  <si>
    <t>Aktivnost: A100004, Vatrodojava Dječji vrtić Jaglac</t>
  </si>
  <si>
    <t>Tekući projekt: T100001, Dodatna ulaganja na općinskim zgradam</t>
  </si>
  <si>
    <t>062,0620</t>
  </si>
  <si>
    <t>062</t>
  </si>
  <si>
    <t>Program: 1012, Razvoj sporta i rekreacije</t>
  </si>
  <si>
    <t>Aktivnost: A100001, Održavanje stadiona Razvor</t>
  </si>
  <si>
    <t>0810</t>
  </si>
  <si>
    <t>Aktivnost: A100002, Uređenje Park Šuma Dubrava</t>
  </si>
  <si>
    <t xml:space="preserve"> 51, Pomoći EU</t>
  </si>
  <si>
    <t>Program: 1007, Program predškolskog odogoja</t>
  </si>
  <si>
    <t>Aktivnost: A100001, Redovan rad vrtića</t>
  </si>
  <si>
    <t>Aktivnost: A100002, Mala škola</t>
  </si>
  <si>
    <t>Aktivnost: A100003, Nabava opreme</t>
  </si>
  <si>
    <t>Aktivnost: A100004, Projekt : Aktivni u vrtiću</t>
  </si>
  <si>
    <t>PLAN RAZVOJNIH PROGRAMA</t>
  </si>
  <si>
    <t>Aktivnost/
projekt</t>
  </si>
  <si>
    <t>Naziv
aktivnosti/
projekta</t>
  </si>
  <si>
    <t>Polazne vrijednosti 
2020.</t>
  </si>
  <si>
    <t>Ciljana vrijednost 
2021.</t>
  </si>
  <si>
    <t>Ciljana vrijednost 
2022.</t>
  </si>
  <si>
    <t>Ciljana vrijednost 
2023.</t>
  </si>
  <si>
    <t>Odgovornost za
provedbu mjere
(razdjel/glava)</t>
  </si>
  <si>
    <t>Pokazatelj rezultata</t>
  </si>
  <si>
    <t>Planirano</t>
  </si>
  <si>
    <t>CILJ 1. RAZVOJ KONKURENTNOG I ODRŽIVOG GOSPODARSTVA</t>
  </si>
  <si>
    <t>Program:</t>
  </si>
  <si>
    <t>P1000, Predstavničko i izvršno tijelo</t>
  </si>
  <si>
    <t>Mjera 1.1.: Razvoj institucionalnih kapaciteta u JLS</t>
  </si>
  <si>
    <t>A100001</t>
  </si>
  <si>
    <t>Redovan rad izvršnog tijela</t>
  </si>
  <si>
    <t>1 u 2 g.</t>
  </si>
  <si>
    <t>1 u 3 g.</t>
  </si>
  <si>
    <t>1 u 4 g.</t>
  </si>
  <si>
    <t>001/01</t>
  </si>
  <si>
    <t>učestalost promjene lokalnih propisa</t>
  </si>
  <si>
    <t>A100003</t>
  </si>
  <si>
    <t>Redovan rad predstavničkog tijela</t>
  </si>
  <si>
    <t>A100004</t>
  </si>
  <si>
    <t>Savjet mladih</t>
  </si>
  <si>
    <t>A100005</t>
  </si>
  <si>
    <t>Rally Kumrovec</t>
  </si>
  <si>
    <t>A100006</t>
  </si>
  <si>
    <t>Susret na mostu</t>
  </si>
  <si>
    <t>A100007</t>
  </si>
  <si>
    <t>Dan mladosti</t>
  </si>
  <si>
    <t>A100008</t>
  </si>
  <si>
    <t>Eko,etno,fletno i Bučnica fest</t>
  </si>
  <si>
    <t>A100009</t>
  </si>
  <si>
    <t>Advent u Kumrovcu</t>
  </si>
  <si>
    <t>A100010</t>
  </si>
  <si>
    <t>Proračunska zaliha</t>
  </si>
  <si>
    <t>A100011</t>
  </si>
  <si>
    <t>Radne akcije</t>
  </si>
  <si>
    <t>Ukupno za mjeru:</t>
  </si>
  <si>
    <t>Mjera 1.4.: Povećanje stupnja uključenosti lokalne zajednice</t>
  </si>
  <si>
    <t>A100002</t>
  </si>
  <si>
    <t>Potpora radu političkih stranaka</t>
  </si>
  <si>
    <t>10</t>
  </si>
  <si>
    <t>broj aktivnih sudionika u procesu donošenja akata</t>
  </si>
  <si>
    <t>Ukupno za program:</t>
  </si>
  <si>
    <t>P1001, Javna uprava i administracija</t>
  </si>
  <si>
    <t>Redovita djelatnost Jedinstvenog upravnog odjela</t>
  </si>
  <si>
    <t>258/30 dana</t>
  </si>
  <si>
    <t>258/25 dana</t>
  </si>
  <si>
    <t>300/25 dana</t>
  </si>
  <si>
    <t>350/25 dana</t>
  </si>
  <si>
    <t>002/01</t>
  </si>
  <si>
    <t>broj predmeta u rješavanju, učinkovitost rješavan</t>
  </si>
  <si>
    <t>Nabava dugotrajne imovine</t>
  </si>
  <si>
    <t>početak stvaranja uvjeta</t>
  </si>
  <si>
    <t>poboljšanje uvjeta za rad udrugama</t>
  </si>
  <si>
    <t>Strategija razvoja Općine Kumrovec</t>
  </si>
  <si>
    <t>Javni radovi</t>
  </si>
  <si>
    <t>Beskamatni zajam</t>
  </si>
  <si>
    <t>P1002, Organiziranje i provođenje zaštite i spašavanja</t>
  </si>
  <si>
    <t>Mjera 1.3.: Jačanje komunalne infrastrukture</t>
  </si>
  <si>
    <t>Djelatnost JVP, DVD i sustav zaštite i spašavanja</t>
  </si>
  <si>
    <t>110.000 kn/21 interve.</t>
  </si>
  <si>
    <t>50.000 kn/21 interv.</t>
  </si>
  <si>
    <t>0 kn/14 inetrv.</t>
  </si>
  <si>
    <t>0 kn./10 inerv.</t>
  </si>
  <si>
    <t>broj intervencija i visina štete</t>
  </si>
  <si>
    <t>Procjena i plan ugroženosti od požara</t>
  </si>
  <si>
    <t>P1003, Jačanje gospodarstva</t>
  </si>
  <si>
    <t>Mjera 1.2.: Razvoj malog i srednjeg poduzet. i poljoprivrede</t>
  </si>
  <si>
    <t>Poticanje malogpoduzetništva</t>
  </si>
  <si>
    <t>2</t>
  </si>
  <si>
    <t>10 od 10</t>
  </si>
  <si>
    <t>broj  odobrenih poduzetničkih subvencija</t>
  </si>
  <si>
    <t>Poticanje poljoprivredne djelatnosti</t>
  </si>
  <si>
    <t>48</t>
  </si>
  <si>
    <t>40</t>
  </si>
  <si>
    <t>100</t>
  </si>
  <si>
    <t>broj grla stoke</t>
  </si>
  <si>
    <t>P1004, Održavanje komunalne infrastrukture</t>
  </si>
  <si>
    <t>Održavanje i uređivanje javnih površina</t>
  </si>
  <si>
    <t>17482 m2</t>
  </si>
  <si>
    <t>15800 m2</t>
  </si>
  <si>
    <t>15100 m2</t>
  </si>
  <si>
    <t>kvadratura uređenih javnih i  zelenih površina</t>
  </si>
  <si>
    <t>Održavanje i potrošnja javne rasvjete</t>
  </si>
  <si>
    <t>113 / 5g</t>
  </si>
  <si>
    <t>148 / 5g</t>
  </si>
  <si>
    <t>170/ 7g</t>
  </si>
  <si>
    <t>180 / 7g</t>
  </si>
  <si>
    <t>broj rasvjetnih mjesta, vijek trajanja</t>
  </si>
  <si>
    <t>Redovno održavanje cesta</t>
  </si>
  <si>
    <t>28 / 22</t>
  </si>
  <si>
    <t>27 / 25</t>
  </si>
  <si>
    <t>15 / 15</t>
  </si>
  <si>
    <t>10 /10</t>
  </si>
  <si>
    <t>odnos zaprimljenih oštećenja, broj sanacija</t>
  </si>
  <si>
    <t>Internet pokrivenost WIFI4EU</t>
  </si>
  <si>
    <t>Uređenje dječjeg igrališta-vrtić</t>
  </si>
  <si>
    <t>Izrada projekata da dodatna ulaganja</t>
  </si>
  <si>
    <t>Održavanje i uređivanje groblja</t>
  </si>
  <si>
    <t>Uređenje dječjeg igrališta- Kumrovec</t>
  </si>
  <si>
    <t>Sufinanciranje izgradnje vodovodne mreže</t>
  </si>
  <si>
    <t>T100001</t>
  </si>
  <si>
    <t>Pojačano održavanje cesta-asfaltiranje</t>
  </si>
  <si>
    <t>1840 m2</t>
  </si>
  <si>
    <t>broj dužnih metara izgrađenih cesta</t>
  </si>
  <si>
    <t>T100002</t>
  </si>
  <si>
    <t>Nabavka opreme za održavanje javnih površina</t>
  </si>
  <si>
    <t>T100003</t>
  </si>
  <si>
    <t>Vlastiti pogon</t>
  </si>
  <si>
    <t>P1005, Izgradnja objekata komunalne infrastrukture</t>
  </si>
  <si>
    <t>Otplata kredita za cestovnu infrastrukturu</t>
  </si>
  <si>
    <t>dugoročni zajam/4 anui.</t>
  </si>
  <si>
    <t>dugoročni zajam / 4 anui.</t>
  </si>
  <si>
    <t>dugoroč.zajam /4anuit.</t>
  </si>
  <si>
    <t>dugoroč.zajam/4 anuite.</t>
  </si>
  <si>
    <t>vrsta zaduživanja i broj godišnjih anuiteta</t>
  </si>
  <si>
    <t>Uređenje groblja</t>
  </si>
  <si>
    <t>510 m1</t>
  </si>
  <si>
    <t>dužni metri uređene površine groblja</t>
  </si>
  <si>
    <t>Javni WC Kumrovec</t>
  </si>
  <si>
    <t>K100001</t>
  </si>
  <si>
    <t>Ostali građevinski objekti - ukopna mjesta</t>
  </si>
  <si>
    <t>grobnica / 4</t>
  </si>
  <si>
    <t>grob 2/2 4 mjesta</t>
  </si>
  <si>
    <t>grob 2/2 20 mjesta</t>
  </si>
  <si>
    <t>grob-urna / 24 mjesta</t>
  </si>
  <si>
    <t>vrsta i broj izgrađenih ukopnih mjesta</t>
  </si>
  <si>
    <t>K100002</t>
  </si>
  <si>
    <t>Rekonstrukcija prometnice Lončarov put - Donji Škrnik</t>
  </si>
  <si>
    <t>K100003</t>
  </si>
  <si>
    <t>Izgradnja gospodarske zone</t>
  </si>
  <si>
    <t>1100 m2</t>
  </si>
  <si>
    <t>1320 m2</t>
  </si>
  <si>
    <t>20 parkir.mjesta</t>
  </si>
  <si>
    <t>metri novog asfalta</t>
  </si>
  <si>
    <t>Izgradnja objekata javne rasvjete</t>
  </si>
  <si>
    <t>118 / 64%</t>
  </si>
  <si>
    <t>broj novih rasvjetnih tijela, pokrivenost naselja</t>
  </si>
  <si>
    <t>Izrada projekata i nabavka signalizacije</t>
  </si>
  <si>
    <t>P1009, Poticanje razvoja turizma i kulture</t>
  </si>
  <si>
    <t>Djelatnost kulturno-umjetničkih društava</t>
  </si>
  <si>
    <t>15/40</t>
  </si>
  <si>
    <t>19/40</t>
  </si>
  <si>
    <t>26/40</t>
  </si>
  <si>
    <t>36/40</t>
  </si>
  <si>
    <t>broj manifestacija, održanih obreda godišnje</t>
  </si>
  <si>
    <t>Tekuća donacija vjerskim zajednicama</t>
  </si>
  <si>
    <t>P1011, Upravljanje imovinom</t>
  </si>
  <si>
    <t>Održavanje zgrada, opreme i vozila</t>
  </si>
  <si>
    <t>Izrada prijekata za dodatna ulaganja na općinskim zgradama</t>
  </si>
  <si>
    <t>Vatrodojava Dječji vrtić Jaglac</t>
  </si>
  <si>
    <t>Dodatna ulaganja na općinskim zgradam</t>
  </si>
  <si>
    <t>Ukupno za cilj:</t>
  </si>
  <si>
    <t>CILJ 2. RAZVOJ LJUDSKIH POTENCIJALA</t>
  </si>
  <si>
    <t>P1007, Program predškolskog odogoja</t>
  </si>
  <si>
    <t>Mjera 2.1.: Unapređenje postojećeg obrazovnog sustava</t>
  </si>
  <si>
    <t>Redovan rad vrtića</t>
  </si>
  <si>
    <t>9/1</t>
  </si>
  <si>
    <t>8/1</t>
  </si>
  <si>
    <t>7/1</t>
  </si>
  <si>
    <t>6/1</t>
  </si>
  <si>
    <t>002/02</t>
  </si>
  <si>
    <t>broj polaznika jaslićne skupine po odgajatelju</t>
  </si>
  <si>
    <t>P1008, Osnovno, srednjoškolsko i visoko obrazovanje</t>
  </si>
  <si>
    <t>Sufinanciranje dodatnih programa</t>
  </si>
  <si>
    <t>broj korisnika</t>
  </si>
  <si>
    <t>Stipendije učenicima i studentima</t>
  </si>
  <si>
    <t>Sufinanciranje prijevoza učenika srednjih škola</t>
  </si>
  <si>
    <t>Sufinanciranje prijevoza učenika OŠ</t>
  </si>
  <si>
    <t>Sufinanciranje prijevoza djece s poteškoćama u razvoju i darovite djece</t>
  </si>
  <si>
    <t>CILJ 3. UNAPREĐENJE KVALITETE ŽIVOTA</t>
  </si>
  <si>
    <t>P1006, Zaštita okoliša</t>
  </si>
  <si>
    <t>Mjera 3.1.: Poticanje zdravijeg načina života</t>
  </si>
  <si>
    <t>Ekološka renta, deratizacija</t>
  </si>
  <si>
    <t>262 / 48%</t>
  </si>
  <si>
    <t>289 / 53%</t>
  </si>
  <si>
    <t>376 / 70%</t>
  </si>
  <si>
    <t>428 / 80%</t>
  </si>
  <si>
    <t>broj intervencija, zastupljenost po naseljima</t>
  </si>
  <si>
    <t>Higijeničarska služba</t>
  </si>
  <si>
    <t>12</t>
  </si>
  <si>
    <t>broj kazni za odlaganje na divlje deponije</t>
  </si>
  <si>
    <t>Program zaštite divljači</t>
  </si>
  <si>
    <t>Sufinanciranje izgradnje reciklažnog dvorišta Medvedov jarek</t>
  </si>
  <si>
    <t>216 t</t>
  </si>
  <si>
    <t>količina zbrinutog otpada</t>
  </si>
  <si>
    <t>Mjera 3.2.: Očuvanje i zaštita prirodne i kulturne baštine</t>
  </si>
  <si>
    <t>Djelatnost Turističke zajednice</t>
  </si>
  <si>
    <t>8 od 4</t>
  </si>
  <si>
    <t>10 od 8</t>
  </si>
  <si>
    <t>12 od 8</t>
  </si>
  <si>
    <t>14 od 8</t>
  </si>
  <si>
    <t>broj manifestacija kroz djelatnost udruga</t>
  </si>
  <si>
    <t>Djelatnost Gradske knjižnice klanjec</t>
  </si>
  <si>
    <t>1280</t>
  </si>
  <si>
    <t>1320</t>
  </si>
  <si>
    <t>1350</t>
  </si>
  <si>
    <t>1360</t>
  </si>
  <si>
    <t>broj naslova u knjižnici</t>
  </si>
  <si>
    <t>Promicanje Kumrovca</t>
  </si>
  <si>
    <t>P1010, Program socijalne skrbi i novčane pomoći</t>
  </si>
  <si>
    <t>Mjera 3.3.: Poboljšanje kvalitete života ciljnih /ugroženih</t>
  </si>
  <si>
    <t>Pomoći u novcu obiteljima i pojedincima</t>
  </si>
  <si>
    <t>108</t>
  </si>
  <si>
    <t>112</t>
  </si>
  <si>
    <t>109</t>
  </si>
  <si>
    <t>broj korisnika, pokriće troškova u postotku</t>
  </si>
  <si>
    <t>Pomoći u troškovima stanovanja</t>
  </si>
  <si>
    <t>Humanitarna djelatnost Crvenog križa</t>
  </si>
  <si>
    <t>broj provedenih humanitarnih akcija kroz godinu</t>
  </si>
  <si>
    <t>Mjera za mlade obitelji</t>
  </si>
  <si>
    <t>Potpore za novorođenu djecu</t>
  </si>
  <si>
    <t>P1012, Razvoj sporta i rekreacije</t>
  </si>
  <si>
    <t>Održavanje stadiona Razvor</t>
  </si>
  <si>
    <t>46</t>
  </si>
  <si>
    <t>50</t>
  </si>
  <si>
    <t>broj amatera uključenih u aktiv.sportskih klubova</t>
  </si>
  <si>
    <t>Uređenje Park Šuma Dubrava</t>
  </si>
  <si>
    <t>Ukupno za sve:</t>
  </si>
  <si>
    <t>11,31,42,
43,51,52</t>
  </si>
  <si>
    <t>Prihodi i primici</t>
  </si>
  <si>
    <t>Rashodi i izdaci</t>
  </si>
  <si>
    <t>Općinsko vijeće Općine Kumrovec na 1. radnoj sjednici godine donijelo je</t>
  </si>
  <si>
    <t>Kumrovec,14.09.2021.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</si>
</sst>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.00[$%-41A]* "/>
    <numFmt numFmtId="167" formatCode="0.00[$%-41A]* "/>
    <numFmt numFmtId="168" formatCode="&quot;Da&quot;;&quot;Da&quot;;&quot;Ne&quot;"/>
    <numFmt numFmtId="169" formatCode="&quot;True&quot;;&quot;True&quot;;&quot;False&quot;"/>
    <numFmt numFmtId="170" formatCode="&quot;Uključeno&quot;;&quot;Uključeno&quot;;&quot;Isključeno&quot;"/>
    <numFmt numFmtId="171" formatCode="[$¥€-2]\ #,##0.00_);[Red]\([$€-2]\ #,##0.00\)"/>
  </numFmts>
  <fonts count="62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b/>
      <sz val="14"/>
      <color indexed="8"/>
      <name val="Arial"/>
      <family val="2"/>
    </font>
    <font>
      <sz val="8"/>
      <color indexed="8"/>
      <name val="Arial"/>
      <family val="2"/>
    </font>
    <font>
      <b/>
      <sz val="10"/>
      <color indexed="23"/>
      <name val="Arial"/>
      <family val="2"/>
    </font>
    <font>
      <b/>
      <sz val="9"/>
      <color indexed="23"/>
      <name val="Arial"/>
      <family val="2"/>
    </font>
    <font>
      <b/>
      <sz val="8"/>
      <color indexed="23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b/>
      <sz val="11"/>
      <color indexed="62"/>
      <name val="Calibri"/>
      <family val="2"/>
    </font>
    <font>
      <b/>
      <sz val="11"/>
      <color indexed="51"/>
      <name val="Calibri"/>
      <family val="2"/>
    </font>
    <font>
      <sz val="11"/>
      <color indexed="20"/>
      <name val="Calibri"/>
      <family val="2"/>
    </font>
    <font>
      <sz val="18"/>
      <color indexed="53"/>
      <name val="Calibri Light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59"/>
      <name val="Calibri"/>
      <family val="2"/>
    </font>
    <font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1"/>
      <name val="Calibri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FFFFFF"/>
      <name val="Arial"/>
      <family val="2"/>
    </font>
    <font>
      <b/>
      <sz val="11"/>
      <color rgb="FF000000"/>
      <name val="Arial"/>
      <family val="2"/>
    </font>
    <font>
      <sz val="11"/>
      <color rgb="FFFFFFFF"/>
      <name val="Arial"/>
      <family val="2"/>
    </font>
    <font>
      <sz val="11"/>
      <color rgb="FF000000"/>
      <name val="Arial"/>
      <family val="2"/>
    </font>
    <font>
      <sz val="10"/>
      <color rgb="FFFFFFFF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B5B5B5"/>
        <bgColor indexed="64"/>
      </patternFill>
    </fill>
    <fill>
      <patternFill patternType="solid">
        <fgColor rgb="FFD7D7D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585858"/>
        <bgColor indexed="64"/>
      </patternFill>
    </fill>
    <fill>
      <patternFill patternType="solid">
        <fgColor rgb="FF6F6F6F"/>
        <bgColor indexed="64"/>
      </patternFill>
    </fill>
    <fill>
      <patternFill patternType="solid">
        <fgColor rgb="FF8B8B8B"/>
        <bgColor indexed="64"/>
      </patternFill>
    </fill>
    <fill>
      <patternFill patternType="solid">
        <fgColor rgb="FFA3A3A3"/>
        <bgColor indexed="64"/>
      </patternFill>
    </fill>
    <fill>
      <patternFill patternType="solid">
        <fgColor rgb="FFE0E0E0"/>
        <bgColor indexed="64"/>
      </patternFill>
    </fill>
    <fill>
      <patternFill patternType="solid">
        <fgColor rgb="FFABABAB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" fillId="20" borderId="1" applyNumberFormat="0" applyFont="0" applyAlignment="0" applyProtection="0"/>
    <xf numFmtId="0" fontId="37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9" fillId="28" borderId="2" applyNumberFormat="0" applyAlignment="0" applyProtection="0"/>
    <xf numFmtId="0" fontId="40" fillId="28" borderId="3" applyNumberFormat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9" fontId="1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31" borderId="8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2" borderId="3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8">
    <xf numFmtId="0" fontId="0" fillId="0" borderId="0" xfId="0" applyAlignment="1">
      <alignment vertical="top"/>
    </xf>
    <xf numFmtId="0" fontId="1" fillId="0" borderId="0" xfId="0" applyFont="1" applyAlignment="1">
      <alignment horizontal="center" vertical="top" wrapText="1" readingOrder="1"/>
    </xf>
    <xf numFmtId="0" fontId="1" fillId="0" borderId="0" xfId="0" applyFont="1" applyAlignment="1">
      <alignment horizontal="left" vertical="top" wrapText="1" readingOrder="1"/>
    </xf>
    <xf numFmtId="0" fontId="53" fillId="0" borderId="0" xfId="0" applyFont="1" applyAlignment="1">
      <alignment vertical="center"/>
    </xf>
    <xf numFmtId="0" fontId="0" fillId="0" borderId="0" xfId="0" applyAlignment="1">
      <alignment horizontal="right" vertical="top"/>
    </xf>
    <xf numFmtId="0" fontId="53" fillId="0" borderId="0" xfId="0" applyFont="1" applyAlignment="1">
      <alignment horizontal="justify" vertical="center"/>
    </xf>
    <xf numFmtId="0" fontId="54" fillId="33" borderId="0" xfId="0" applyFont="1" applyFill="1" applyAlignment="1">
      <alignment horizontal="justify" vertical="center"/>
    </xf>
    <xf numFmtId="0" fontId="1" fillId="0" borderId="0" xfId="0" applyFont="1" applyAlignment="1">
      <alignment horizontal="right" vertical="top" wrapText="1" readingOrder="1"/>
    </xf>
    <xf numFmtId="0" fontId="2" fillId="0" borderId="0" xfId="0" applyFont="1" applyAlignment="1">
      <alignment vertical="top"/>
    </xf>
    <xf numFmtId="0" fontId="0" fillId="0" borderId="0" xfId="0" applyAlignment="1">
      <alignment horizontal="left" vertical="top"/>
    </xf>
    <xf numFmtId="0" fontId="1" fillId="0" borderId="0" xfId="0" applyFont="1" applyAlignment="1">
      <alignment horizontal="left" wrapText="1" readingOrder="1"/>
    </xf>
    <xf numFmtId="0" fontId="3" fillId="0" borderId="0" xfId="0" applyFont="1" applyAlignment="1">
      <alignment horizontal="center" vertical="top"/>
    </xf>
    <xf numFmtId="0" fontId="54" fillId="0" borderId="0" xfId="0" applyFont="1" applyAlignment="1">
      <alignment horizontal="left" vertical="center"/>
    </xf>
    <xf numFmtId="0" fontId="54" fillId="0" borderId="0" xfId="0" applyFont="1" applyAlignment="1">
      <alignment horizontal="left" vertical="top" wrapText="1"/>
    </xf>
    <xf numFmtId="0" fontId="1" fillId="0" borderId="0" xfId="0" applyFont="1" applyAlignment="1">
      <alignment horizontal="right" vertical="top"/>
    </xf>
    <xf numFmtId="0" fontId="2" fillId="0" borderId="0" xfId="0" applyFont="1" applyAlignment="1">
      <alignment horizontal="left" vertical="top" wrapText="1" readingOrder="1"/>
    </xf>
    <xf numFmtId="0" fontId="1" fillId="0" borderId="0" xfId="0" applyFont="1" applyAlignment="1">
      <alignment horizontal="left" vertical="top" wrapText="1" readingOrder="1"/>
    </xf>
    <xf numFmtId="4" fontId="1" fillId="0" borderId="0" xfId="0" applyNumberFormat="1" applyFont="1" applyAlignment="1">
      <alignment horizontal="right" vertical="top"/>
    </xf>
    <xf numFmtId="4" fontId="2" fillId="0" borderId="0" xfId="0" applyNumberFormat="1" applyFont="1" applyAlignment="1">
      <alignment vertical="top"/>
    </xf>
    <xf numFmtId="0" fontId="0" fillId="0" borderId="0" xfId="0" applyAlignment="1">
      <alignment horizontal="right"/>
    </xf>
    <xf numFmtId="0" fontId="0" fillId="0" borderId="0" xfId="0" applyAlignment="1">
      <alignment horizontal="right" vertical="center"/>
    </xf>
    <xf numFmtId="4" fontId="2" fillId="0" borderId="0" xfId="0" applyNumberFormat="1" applyFont="1" applyAlignment="1">
      <alignment horizontal="right" vertical="top"/>
    </xf>
    <xf numFmtId="166" fontId="1" fillId="0" borderId="0" xfId="0" applyNumberFormat="1" applyFont="1" applyAlignment="1">
      <alignment horizontal="right"/>
    </xf>
    <xf numFmtId="167" fontId="1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horizontal="right"/>
    </xf>
    <xf numFmtId="167" fontId="1" fillId="0" borderId="0" xfId="0" applyNumberFormat="1" applyFont="1" applyAlignment="1">
      <alignment horizontal="right"/>
    </xf>
    <xf numFmtId="0" fontId="2" fillId="0" borderId="0" xfId="0" applyFont="1" applyAlignment="1">
      <alignment horizontal="left" wrapText="1" readingOrder="1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left" vertical="top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right" vertical="top" wrapText="1" readingOrder="1"/>
    </xf>
    <xf numFmtId="0" fontId="1" fillId="0" borderId="0" xfId="0" applyFont="1" applyAlignment="1">
      <alignment vertical="top" wrapText="1" readingOrder="1"/>
    </xf>
    <xf numFmtId="0" fontId="1" fillId="0" borderId="0" xfId="0" applyFont="1" applyAlignment="1">
      <alignment horizontal="center" vertical="top" wrapText="1" readingOrder="1"/>
    </xf>
    <xf numFmtId="0" fontId="2" fillId="34" borderId="0" xfId="0" applyFont="1" applyFill="1" applyAlignment="1">
      <alignment horizontal="left" vertical="top" wrapText="1" readingOrder="1"/>
    </xf>
    <xf numFmtId="0" fontId="2" fillId="34" borderId="0" xfId="0" applyFont="1" applyFill="1" applyAlignment="1">
      <alignment horizontal="left" vertical="top"/>
    </xf>
    <xf numFmtId="0" fontId="2" fillId="34" borderId="0" xfId="0" applyFont="1" applyFill="1" applyAlignment="1">
      <alignment horizontal="left" vertical="top" wrapText="1"/>
    </xf>
    <xf numFmtId="4" fontId="2" fillId="34" borderId="0" xfId="0" applyNumberFormat="1" applyFont="1" applyFill="1" applyAlignment="1">
      <alignment horizontal="right" vertical="top"/>
    </xf>
    <xf numFmtId="0" fontId="2" fillId="34" borderId="0" xfId="0" applyFont="1" applyFill="1" applyAlignment="1">
      <alignment horizontal="right" vertical="top"/>
    </xf>
    <xf numFmtId="0" fontId="0" fillId="33" borderId="0" xfId="0" applyFill="1" applyAlignment="1">
      <alignment vertical="top"/>
    </xf>
    <xf numFmtId="0" fontId="0" fillId="35" borderId="0" xfId="0" applyFill="1" applyAlignment="1">
      <alignment vertical="top"/>
    </xf>
    <xf numFmtId="0" fontId="2" fillId="35" borderId="0" xfId="0" applyFont="1" applyFill="1" applyAlignment="1">
      <alignment horizontal="left" vertical="top"/>
    </xf>
    <xf numFmtId="0" fontId="2" fillId="35" borderId="0" xfId="0" applyFont="1" applyFill="1" applyAlignment="1">
      <alignment horizontal="left" vertical="top" wrapText="1"/>
    </xf>
    <xf numFmtId="4" fontId="2" fillId="35" borderId="0" xfId="0" applyNumberFormat="1" applyFont="1" applyFill="1" applyAlignment="1">
      <alignment horizontal="right" vertical="top"/>
    </xf>
    <xf numFmtId="0" fontId="2" fillId="35" borderId="0" xfId="0" applyFont="1" applyFill="1" applyAlignment="1">
      <alignment horizontal="right" vertical="top"/>
    </xf>
    <xf numFmtId="0" fontId="1" fillId="0" borderId="0" xfId="0" applyFont="1" applyAlignment="1">
      <alignment horizontal="left" vertical="top" wrapText="1"/>
    </xf>
    <xf numFmtId="0" fontId="1" fillId="33" borderId="0" xfId="0" applyFont="1" applyFill="1" applyAlignment="1">
      <alignment vertical="top"/>
    </xf>
    <xf numFmtId="0" fontId="1" fillId="33" borderId="0" xfId="0" applyFont="1" applyFill="1" applyAlignment="1">
      <alignment horizontal="left" vertical="top"/>
    </xf>
    <xf numFmtId="0" fontId="1" fillId="33" borderId="0" xfId="0" applyFont="1" applyFill="1" applyAlignment="1">
      <alignment horizontal="left" vertical="top" wrapText="1"/>
    </xf>
    <xf numFmtId="4" fontId="1" fillId="33" borderId="0" xfId="0" applyNumberFormat="1" applyFont="1" applyFill="1" applyAlignment="1">
      <alignment horizontal="right" vertical="top"/>
    </xf>
    <xf numFmtId="0" fontId="1" fillId="33" borderId="0" xfId="0" applyFont="1" applyFill="1" applyAlignment="1">
      <alignment horizontal="right" vertical="top"/>
    </xf>
    <xf numFmtId="0" fontId="1" fillId="33" borderId="0" xfId="0" applyFont="1" applyFill="1" applyAlignment="1">
      <alignment horizontal="left" vertical="top" wrapText="1" readingOrder="1"/>
    </xf>
    <xf numFmtId="3" fontId="1" fillId="0" borderId="0" xfId="0" applyNumberFormat="1" applyFont="1" applyAlignment="1">
      <alignment horizontal="right" vertical="top"/>
    </xf>
    <xf numFmtId="0" fontId="0" fillId="0" borderId="10" xfId="0" applyBorder="1" applyAlignment="1">
      <alignment vertical="top"/>
    </xf>
    <xf numFmtId="0" fontId="1" fillId="0" borderId="0" xfId="0" applyFont="1" applyBorder="1" applyAlignment="1">
      <alignment vertical="top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horizontal="right" vertical="top" wrapText="1" readingOrder="1"/>
    </xf>
    <xf numFmtId="0" fontId="2" fillId="0" borderId="0" xfId="0" applyFont="1" applyAlignment="1">
      <alignment horizontal="center" vertical="top" wrapText="1" readingOrder="1"/>
    </xf>
    <xf numFmtId="0" fontId="2" fillId="0" borderId="0" xfId="0" applyFont="1" applyAlignment="1">
      <alignment horizontal="left" vertical="top" wrapText="1"/>
    </xf>
    <xf numFmtId="166" fontId="2" fillId="0" borderId="0" xfId="0" applyNumberFormat="1" applyFont="1" applyAlignment="1">
      <alignment horizontal="right" vertical="top"/>
    </xf>
    <xf numFmtId="166" fontId="1" fillId="0" borderId="0" xfId="0" applyNumberFormat="1" applyFont="1" applyAlignment="1">
      <alignment horizontal="right" vertical="top"/>
    </xf>
    <xf numFmtId="0" fontId="55" fillId="0" borderId="0" xfId="0" applyFont="1" applyBorder="1" applyAlignment="1">
      <alignment vertical="top"/>
    </xf>
    <xf numFmtId="0" fontId="56" fillId="0" borderId="0" xfId="0" applyFont="1" applyBorder="1" applyAlignment="1">
      <alignment vertical="top" wrapText="1" readingOrder="1"/>
    </xf>
    <xf numFmtId="0" fontId="56" fillId="0" borderId="0" xfId="0" applyFont="1" applyBorder="1" applyAlignment="1">
      <alignment horizontal="right" vertical="top" wrapText="1" readingOrder="1"/>
    </xf>
    <xf numFmtId="0" fontId="56" fillId="0" borderId="0" xfId="0" applyFont="1" applyBorder="1" applyAlignment="1">
      <alignment horizontal="center" vertical="top" wrapText="1" readingOrder="1"/>
    </xf>
    <xf numFmtId="4" fontId="57" fillId="36" borderId="0" xfId="0" applyNumberFormat="1" applyFont="1" applyFill="1" applyBorder="1" applyAlignment="1">
      <alignment horizontal="right" vertical="top"/>
    </xf>
    <xf numFmtId="0" fontId="1" fillId="36" borderId="0" xfId="0" applyFont="1" applyFill="1" applyBorder="1" applyAlignment="1">
      <alignment vertical="top"/>
    </xf>
    <xf numFmtId="4" fontId="55" fillId="37" borderId="0" xfId="0" applyNumberFormat="1" applyFont="1" applyFill="1" applyBorder="1" applyAlignment="1">
      <alignment horizontal="right" vertical="top"/>
    </xf>
    <xf numFmtId="0" fontId="1" fillId="37" borderId="0" xfId="0" applyFont="1" applyFill="1" applyBorder="1" applyAlignment="1">
      <alignment vertical="top"/>
    </xf>
    <xf numFmtId="4" fontId="55" fillId="0" borderId="0" xfId="0" applyNumberFormat="1" applyFont="1" applyBorder="1" applyAlignment="1">
      <alignment horizontal="right" vertical="top"/>
    </xf>
    <xf numFmtId="0" fontId="58" fillId="0" borderId="0" xfId="0" applyFont="1" applyBorder="1" applyAlignment="1">
      <alignment horizontal="left" vertical="top" wrapText="1" readingOrder="1"/>
    </xf>
    <xf numFmtId="3" fontId="56" fillId="0" borderId="0" xfId="0" applyNumberFormat="1" applyFont="1" applyBorder="1" applyAlignment="1">
      <alignment horizontal="right" vertical="top"/>
    </xf>
    <xf numFmtId="0" fontId="7" fillId="0" borderId="10" xfId="0" applyFont="1" applyBorder="1" applyAlignment="1">
      <alignment horizontal="left" vertical="top" wrapText="1" readingOrder="1"/>
    </xf>
    <xf numFmtId="0" fontId="7" fillId="0" borderId="10" xfId="0" applyFont="1" applyBorder="1" applyAlignment="1">
      <alignment horizontal="right" vertical="top" wrapText="1" readingOrder="1"/>
    </xf>
    <xf numFmtId="0" fontId="0" fillId="38" borderId="10" xfId="0" applyFill="1" applyBorder="1" applyAlignment="1">
      <alignment vertical="top"/>
    </xf>
    <xf numFmtId="0" fontId="0" fillId="34" borderId="10" xfId="0" applyFill="1" applyBorder="1" applyAlignment="1">
      <alignment vertical="top"/>
    </xf>
    <xf numFmtId="0" fontId="7" fillId="0" borderId="10" xfId="0" applyFont="1" applyBorder="1" applyAlignment="1">
      <alignment horizontal="left" vertical="top" wrapText="1"/>
    </xf>
    <xf numFmtId="4" fontId="7" fillId="0" borderId="10" xfId="0" applyNumberFormat="1" applyFont="1" applyBorder="1" applyAlignment="1">
      <alignment horizontal="right" vertical="top" wrapText="1"/>
    </xf>
    <xf numFmtId="0" fontId="9" fillId="0" borderId="10" xfId="0" applyFont="1" applyBorder="1" applyAlignment="1">
      <alignment horizontal="left" vertical="top" wrapText="1" readingOrder="1"/>
    </xf>
    <xf numFmtId="4" fontId="10" fillId="0" borderId="10" xfId="0" applyNumberFormat="1" applyFont="1" applyBorder="1" applyAlignment="1">
      <alignment horizontal="right" vertical="top"/>
    </xf>
    <xf numFmtId="0" fontId="11" fillId="0" borderId="10" xfId="0" applyFont="1" applyBorder="1" applyAlignment="1">
      <alignment horizontal="left" vertical="top" wrapText="1" readingOrder="1"/>
    </xf>
    <xf numFmtId="4" fontId="12" fillId="0" borderId="10" xfId="0" applyNumberFormat="1" applyFont="1" applyBorder="1" applyAlignment="1">
      <alignment horizontal="right" vertical="top"/>
    </xf>
    <xf numFmtId="0" fontId="7" fillId="0" borderId="11" xfId="0" applyFont="1" applyBorder="1" applyAlignment="1">
      <alignment horizontal="left" vertical="top" wrapText="1" readingOrder="1"/>
    </xf>
    <xf numFmtId="0" fontId="2" fillId="0" borderId="0" xfId="0" applyFont="1" applyBorder="1" applyAlignment="1">
      <alignment vertical="top"/>
    </xf>
    <xf numFmtId="2" fontId="0" fillId="0" borderId="0" xfId="0" applyNumberFormat="1" applyBorder="1" applyAlignment="1">
      <alignment horizontal="right" vertical="top"/>
    </xf>
    <xf numFmtId="0" fontId="0" fillId="0" borderId="0" xfId="0" applyBorder="1" applyAlignment="1">
      <alignment vertical="top"/>
    </xf>
    <xf numFmtId="0" fontId="2" fillId="0" borderId="0" xfId="0" applyFont="1" applyBorder="1" applyAlignment="1">
      <alignment horizontal="left" vertical="top" wrapText="1" readingOrder="1"/>
    </xf>
    <xf numFmtId="4" fontId="2" fillId="0" borderId="0" xfId="0" applyNumberFormat="1" applyFont="1" applyBorder="1" applyAlignment="1">
      <alignment vertical="top"/>
    </xf>
    <xf numFmtId="4" fontId="2" fillId="0" borderId="0" xfId="0" applyNumberFormat="1" applyFont="1" applyBorder="1" applyAlignment="1">
      <alignment horizontal="right" vertical="top"/>
    </xf>
    <xf numFmtId="2" fontId="2" fillId="0" borderId="0" xfId="0" applyNumberFormat="1" applyFont="1" applyBorder="1" applyAlignment="1">
      <alignment horizontal="right" vertical="top"/>
    </xf>
    <xf numFmtId="0" fontId="1" fillId="0" borderId="0" xfId="0" applyFont="1" applyBorder="1" applyAlignment="1">
      <alignment horizontal="left" vertical="top" wrapText="1" readingOrder="1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 vertical="top" wrapText="1" readingOrder="1"/>
    </xf>
    <xf numFmtId="2" fontId="1" fillId="0" borderId="0" xfId="0" applyNumberFormat="1" applyFont="1" applyBorder="1" applyAlignment="1">
      <alignment horizontal="right" vertical="top"/>
    </xf>
    <xf numFmtId="0" fontId="1" fillId="0" borderId="0" xfId="0" applyFont="1" applyBorder="1" applyAlignment="1">
      <alignment horizontal="center" vertical="top" wrapText="1" readingOrder="1"/>
    </xf>
    <xf numFmtId="4" fontId="1" fillId="0" borderId="0" xfId="0" applyNumberFormat="1" applyFont="1" applyBorder="1" applyAlignment="1">
      <alignment vertical="top"/>
    </xf>
    <xf numFmtId="4" fontId="1" fillId="0" borderId="0" xfId="0" applyNumberFormat="1" applyFont="1" applyBorder="1" applyAlignment="1">
      <alignment horizontal="right" vertical="top"/>
    </xf>
    <xf numFmtId="3" fontId="1" fillId="0" borderId="0" xfId="0" applyNumberFormat="1" applyFont="1" applyBorder="1" applyAlignment="1">
      <alignment horizontal="right" vertical="top"/>
    </xf>
    <xf numFmtId="0" fontId="55" fillId="0" borderId="0" xfId="0" applyFont="1" applyBorder="1" applyAlignment="1">
      <alignment horizontal="left" vertical="top" wrapText="1" readingOrder="1"/>
    </xf>
    <xf numFmtId="0" fontId="56" fillId="0" borderId="0" xfId="0" applyFont="1" applyBorder="1" applyAlignment="1">
      <alignment horizontal="left" vertical="top" wrapText="1" readingOrder="1"/>
    </xf>
    <xf numFmtId="4" fontId="57" fillId="39" borderId="0" xfId="0" applyNumberFormat="1" applyFont="1" applyFill="1" applyBorder="1" applyAlignment="1">
      <alignment horizontal="right" vertical="top"/>
    </xf>
    <xf numFmtId="0" fontId="1" fillId="39" borderId="0" xfId="0" applyFont="1" applyFill="1" applyBorder="1" applyAlignment="1">
      <alignment vertical="top"/>
    </xf>
    <xf numFmtId="4" fontId="57" fillId="40" borderId="0" xfId="0" applyNumberFormat="1" applyFont="1" applyFill="1" applyBorder="1" applyAlignment="1">
      <alignment horizontal="right" vertical="top"/>
    </xf>
    <xf numFmtId="0" fontId="1" fillId="40" borderId="0" xfId="0" applyFont="1" applyFill="1" applyBorder="1" applyAlignment="1">
      <alignment vertical="top"/>
    </xf>
    <xf numFmtId="0" fontId="59" fillId="40" borderId="0" xfId="0" applyFont="1" applyFill="1" applyBorder="1" applyAlignment="1">
      <alignment horizontal="left" vertical="top" wrapText="1"/>
    </xf>
    <xf numFmtId="0" fontId="1" fillId="41" borderId="0" xfId="0" applyFont="1" applyFill="1" applyBorder="1" applyAlignment="1">
      <alignment vertical="top"/>
    </xf>
    <xf numFmtId="4" fontId="57" fillId="41" borderId="0" xfId="0" applyNumberFormat="1" applyFont="1" applyFill="1" applyBorder="1" applyAlignment="1">
      <alignment horizontal="right" vertical="top"/>
    </xf>
    <xf numFmtId="4" fontId="55" fillId="42" borderId="0" xfId="0" applyNumberFormat="1" applyFont="1" applyFill="1" applyBorder="1" applyAlignment="1">
      <alignment horizontal="right" vertical="top"/>
    </xf>
    <xf numFmtId="0" fontId="1" fillId="42" borderId="0" xfId="0" applyFont="1" applyFill="1" applyBorder="1" applyAlignment="1">
      <alignment vertical="top"/>
    </xf>
    <xf numFmtId="4" fontId="56" fillId="0" borderId="0" xfId="0" applyNumberFormat="1" applyFont="1" applyBorder="1" applyAlignment="1">
      <alignment horizontal="right" vertical="top"/>
    </xf>
    <xf numFmtId="0" fontId="1" fillId="43" borderId="0" xfId="0" applyFont="1" applyFill="1" applyBorder="1" applyAlignment="1">
      <alignment vertical="top"/>
    </xf>
    <xf numFmtId="0" fontId="56" fillId="43" borderId="0" xfId="0" applyFont="1" applyFill="1" applyBorder="1" applyAlignment="1">
      <alignment horizontal="left" vertical="top"/>
    </xf>
    <xf numFmtId="0" fontId="56" fillId="43" borderId="0" xfId="0" applyFont="1" applyFill="1" applyBorder="1" applyAlignment="1">
      <alignment horizontal="center" vertical="top" wrapText="1"/>
    </xf>
    <xf numFmtId="4" fontId="56" fillId="43" borderId="0" xfId="0" applyNumberFormat="1" applyFont="1" applyFill="1" applyBorder="1" applyAlignment="1">
      <alignment horizontal="right" vertical="top"/>
    </xf>
    <xf numFmtId="0" fontId="56" fillId="43" borderId="0" xfId="0" applyFont="1" applyFill="1" applyBorder="1" applyAlignment="1">
      <alignment horizontal="right" vertical="top"/>
    </xf>
    <xf numFmtId="0" fontId="56" fillId="0" borderId="0" xfId="0" applyFont="1" applyBorder="1" applyAlignment="1">
      <alignment horizontal="left" vertical="top"/>
    </xf>
    <xf numFmtId="0" fontId="56" fillId="0" borderId="0" xfId="0" applyFont="1" applyBorder="1" applyAlignment="1">
      <alignment horizontal="center" vertical="top" wrapText="1"/>
    </xf>
    <xf numFmtId="0" fontId="56" fillId="0" borderId="0" xfId="0" applyFont="1" applyBorder="1" applyAlignment="1">
      <alignment horizontal="right" vertical="top"/>
    </xf>
    <xf numFmtId="4" fontId="1" fillId="40" borderId="0" xfId="0" applyNumberFormat="1" applyFont="1" applyFill="1" applyBorder="1" applyAlignment="1">
      <alignment vertical="top"/>
    </xf>
    <xf numFmtId="0" fontId="56" fillId="43" borderId="0" xfId="0" applyFont="1" applyFill="1" applyBorder="1" applyAlignment="1">
      <alignment horizontal="center" vertical="top" wrapText="1" readingOrder="1"/>
    </xf>
    <xf numFmtId="4" fontId="55" fillId="44" borderId="0" xfId="0" applyNumberFormat="1" applyFont="1" applyFill="1" applyBorder="1" applyAlignment="1">
      <alignment horizontal="right" vertical="top"/>
    </xf>
    <xf numFmtId="0" fontId="1" fillId="44" borderId="0" xfId="0" applyFont="1" applyFill="1" applyBorder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center" vertical="top" wrapText="1" readingOrder="1"/>
    </xf>
    <xf numFmtId="0" fontId="7" fillId="0" borderId="0" xfId="0" applyFont="1" applyAlignment="1">
      <alignment vertical="top" wrapText="1" readingOrder="1"/>
    </xf>
    <xf numFmtId="0" fontId="3" fillId="0" borderId="0" xfId="0" applyFont="1" applyAlignment="1">
      <alignment horizontal="center" vertical="top"/>
    </xf>
    <xf numFmtId="0" fontId="54" fillId="0" borderId="0" xfId="0" applyFont="1" applyAlignment="1">
      <alignment horizontal="left"/>
    </xf>
    <xf numFmtId="0" fontId="54" fillId="0" borderId="0" xfId="0" applyFont="1" applyAlignment="1">
      <alignment horizontal="left" vertical="center" wrapText="1"/>
    </xf>
    <xf numFmtId="0" fontId="54" fillId="0" borderId="0" xfId="0" applyFont="1" applyAlignment="1">
      <alignment horizontal="left" vertical="center"/>
    </xf>
    <xf numFmtId="0" fontId="54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top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 wrapText="1" readingOrder="1"/>
    </xf>
    <xf numFmtId="0" fontId="2" fillId="0" borderId="0" xfId="0" applyFont="1" applyAlignment="1">
      <alignment horizontal="left" vertical="top" wrapText="1" readingOrder="1"/>
    </xf>
    <xf numFmtId="0" fontId="5" fillId="0" borderId="0" xfId="0" applyFont="1" applyAlignment="1">
      <alignment horizontal="left" vertical="top" wrapText="1" readingOrder="1"/>
    </xf>
    <xf numFmtId="0" fontId="1" fillId="0" borderId="0" xfId="0" applyFont="1" applyBorder="1" applyAlignment="1">
      <alignment horizontal="left" vertical="top" wrapText="1" readingOrder="1"/>
    </xf>
    <xf numFmtId="0" fontId="2" fillId="0" borderId="0" xfId="0" applyFont="1" applyBorder="1" applyAlignment="1">
      <alignment horizontal="left" vertical="top" wrapText="1" readingOrder="1"/>
    </xf>
    <xf numFmtId="0" fontId="5" fillId="0" borderId="0" xfId="0" applyFont="1" applyBorder="1" applyAlignment="1">
      <alignment horizontal="left" vertical="top" wrapText="1" readingOrder="1"/>
    </xf>
    <xf numFmtId="0" fontId="60" fillId="37" borderId="0" xfId="0" applyFont="1" applyFill="1" applyBorder="1" applyAlignment="1">
      <alignment horizontal="left" vertical="top" wrapText="1"/>
    </xf>
    <xf numFmtId="0" fontId="60" fillId="0" borderId="0" xfId="0" applyFont="1" applyBorder="1" applyAlignment="1">
      <alignment horizontal="left" vertical="top"/>
    </xf>
    <xf numFmtId="0" fontId="55" fillId="0" borderId="0" xfId="0" applyFont="1" applyBorder="1" applyAlignment="1">
      <alignment horizontal="left" vertical="top"/>
    </xf>
    <xf numFmtId="0" fontId="56" fillId="0" borderId="0" xfId="0" applyFont="1" applyBorder="1" applyAlignment="1">
      <alignment horizontal="center" vertical="top"/>
    </xf>
    <xf numFmtId="0" fontId="59" fillId="36" borderId="0" xfId="0" applyFont="1" applyFill="1" applyBorder="1" applyAlignment="1">
      <alignment horizontal="left" vertical="top" wrapText="1"/>
    </xf>
    <xf numFmtId="0" fontId="56" fillId="0" borderId="0" xfId="0" applyFont="1" applyBorder="1" applyAlignment="1">
      <alignment horizontal="left" vertical="top" wrapText="1"/>
    </xf>
    <xf numFmtId="0" fontId="56" fillId="42" borderId="0" xfId="0" applyFont="1" applyFill="1" applyBorder="1" applyAlignment="1">
      <alignment horizontal="left" vertical="top" wrapText="1"/>
    </xf>
    <xf numFmtId="0" fontId="59" fillId="40" borderId="0" xfId="0" applyFont="1" applyFill="1" applyBorder="1" applyAlignment="1">
      <alignment horizontal="left" vertical="top" wrapText="1"/>
    </xf>
    <xf numFmtId="0" fontId="61" fillId="40" borderId="0" xfId="0" applyFont="1" applyFill="1" applyBorder="1" applyAlignment="1">
      <alignment horizontal="left" vertical="top"/>
    </xf>
    <xf numFmtId="0" fontId="59" fillId="41" borderId="0" xfId="0" applyFont="1" applyFill="1" applyBorder="1" applyAlignment="1">
      <alignment horizontal="left" vertical="top" wrapText="1"/>
    </xf>
    <xf numFmtId="0" fontId="56" fillId="44" borderId="0" xfId="0" applyFont="1" applyFill="1" applyBorder="1" applyAlignment="1">
      <alignment horizontal="left" vertical="top" wrapText="1"/>
    </xf>
    <xf numFmtId="0" fontId="56" fillId="43" borderId="0" xfId="0" applyFont="1" applyFill="1" applyBorder="1" applyAlignment="1">
      <alignment horizontal="left" vertical="top" wrapText="1"/>
    </xf>
    <xf numFmtId="0" fontId="59" fillId="39" borderId="0" xfId="0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 readingOrder="1"/>
    </xf>
    <xf numFmtId="0" fontId="1" fillId="34" borderId="10" xfId="0" applyFont="1" applyFill="1" applyBorder="1" applyAlignment="1">
      <alignment horizontal="left" vertical="top" wrapText="1" readingOrder="1"/>
    </xf>
    <xf numFmtId="0" fontId="8" fillId="0" borderId="10" xfId="0" applyFont="1" applyBorder="1" applyAlignment="1">
      <alignment horizontal="left" vertical="top"/>
    </xf>
    <xf numFmtId="0" fontId="1" fillId="38" borderId="10" xfId="0" applyFont="1" applyFill="1" applyBorder="1" applyAlignment="1">
      <alignment horizontal="left" vertical="top"/>
    </xf>
    <xf numFmtId="0" fontId="7" fillId="0" borderId="12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center" vertical="top" wrapText="1" readingOrder="1"/>
    </xf>
    <xf numFmtId="0" fontId="6" fillId="0" borderId="14" xfId="0" applyFont="1" applyBorder="1" applyAlignment="1">
      <alignment horizontal="center" vertical="top" wrapText="1" readingOrder="1"/>
    </xf>
    <xf numFmtId="0" fontId="6" fillId="0" borderId="13" xfId="0" applyFont="1" applyBorder="1" applyAlignment="1">
      <alignment horizontal="center" vertical="top" wrapText="1" readingOrder="1"/>
    </xf>
    <xf numFmtId="0" fontId="1" fillId="0" borderId="12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7.w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0.emf" /><Relationship Id="rId2" Type="http://schemas.openxmlformats.org/officeDocument/2006/relationships/image" Target="../media/image2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2.emf" /><Relationship Id="rId2" Type="http://schemas.openxmlformats.org/officeDocument/2006/relationships/image" Target="../media/image3.emf" /><Relationship Id="rId3" Type="http://schemas.openxmlformats.org/officeDocument/2006/relationships/image" Target="../media/image5.emf" /><Relationship Id="rId4" Type="http://schemas.openxmlformats.org/officeDocument/2006/relationships/image" Target="../media/image6.emf" /><Relationship Id="rId5" Type="http://schemas.openxmlformats.org/officeDocument/2006/relationships/image" Target="../media/image7.emf" /><Relationship Id="rId6" Type="http://schemas.openxmlformats.org/officeDocument/2006/relationships/image" Target="../media/image8.emf" /><Relationship Id="rId7" Type="http://schemas.openxmlformats.org/officeDocument/2006/relationships/image" Target="../media/image9.emf" /><Relationship Id="rId8" Type="http://schemas.openxmlformats.org/officeDocument/2006/relationships/image" Target="../media/image10.emf" /><Relationship Id="rId9" Type="http://schemas.openxmlformats.org/officeDocument/2006/relationships/image" Target="../media/image11.emf" /><Relationship Id="rId10" Type="http://schemas.openxmlformats.org/officeDocument/2006/relationships/image" Target="../media/image12.emf" /><Relationship Id="rId11" Type="http://schemas.openxmlformats.org/officeDocument/2006/relationships/image" Target="../media/image13.emf" /><Relationship Id="rId12" Type="http://schemas.openxmlformats.org/officeDocument/2006/relationships/image" Target="../media/image14.emf" /><Relationship Id="rId13" Type="http://schemas.openxmlformats.org/officeDocument/2006/relationships/image" Target="../media/image4.emf" /><Relationship Id="rId14" Type="http://schemas.openxmlformats.org/officeDocument/2006/relationships/image" Target="../media/image15.emf" /><Relationship Id="rId15" Type="http://schemas.openxmlformats.org/officeDocument/2006/relationships/image" Target="../media/image16.emf" /><Relationship Id="rId16" Type="http://schemas.openxmlformats.org/officeDocument/2006/relationships/image" Target="../media/image18.emf" /><Relationship Id="rId17" Type="http://schemas.openxmlformats.org/officeDocument/2006/relationships/image" Target="../media/image1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752475</xdr:colOff>
      <xdr:row>0</xdr:row>
      <xdr:rowOff>904875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524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package" Target="../embeddings/Microsoft_Word___2.docx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package" Target="../embeddings/Microsoft_Word___2.docx" /><Relationship Id="rId3" Type="http://schemas.openxmlformats.org/officeDocument/2006/relationships/package" Target="../embeddings/Microsoft_Word___3.docx" /><Relationship Id="rId4" Type="http://schemas.openxmlformats.org/officeDocument/2006/relationships/package" Target="../embeddings/Microsoft_Word___4.docx" /><Relationship Id="rId5" Type="http://schemas.openxmlformats.org/officeDocument/2006/relationships/package" Target="../embeddings/Microsoft_Word___5.docx" /><Relationship Id="rId6" Type="http://schemas.openxmlformats.org/officeDocument/2006/relationships/package" Target="../embeddings/Microsoft_Word___6.docx" /><Relationship Id="rId7" Type="http://schemas.openxmlformats.org/officeDocument/2006/relationships/package" Target="../embeddings/Microsoft_Word___7.docx" /><Relationship Id="rId8" Type="http://schemas.openxmlformats.org/officeDocument/2006/relationships/package" Target="../embeddings/Microsoft_Word___8.docx" /><Relationship Id="rId9" Type="http://schemas.openxmlformats.org/officeDocument/2006/relationships/package" Target="../embeddings/Microsoft_Word___9.docx" /><Relationship Id="rId10" Type="http://schemas.openxmlformats.org/officeDocument/2006/relationships/package" Target="../embeddings/Microsoft_Word___10.docx" /><Relationship Id="rId11" Type="http://schemas.openxmlformats.org/officeDocument/2006/relationships/package" Target="../embeddings/Microsoft_Word___11.docx" /><Relationship Id="rId12" Type="http://schemas.openxmlformats.org/officeDocument/2006/relationships/package" Target="../embeddings/Microsoft_Word___12.docx" /><Relationship Id="rId13" Type="http://schemas.openxmlformats.org/officeDocument/2006/relationships/package" Target="../embeddings/Microsoft_Word___13.docx" /><Relationship Id="rId14" Type="http://schemas.openxmlformats.org/officeDocument/2006/relationships/package" Target="../embeddings/Microsoft_Word___14.docx" /><Relationship Id="rId15" Type="http://schemas.openxmlformats.org/officeDocument/2006/relationships/package" Target="../embeddings/Microsoft_Word___15.docx" /><Relationship Id="rId16" Type="http://schemas.openxmlformats.org/officeDocument/2006/relationships/package" Target="../embeddings/Microsoft_Word___16.docx" /><Relationship Id="rId17" Type="http://schemas.openxmlformats.org/officeDocument/2006/relationships/package" Target="../embeddings/Microsoft_Word___17.docx" /><Relationship Id="rId18" Type="http://schemas.openxmlformats.org/officeDocument/2006/relationships/vmlDrawing" Target="../drawings/vmlDrawing2.vml" /><Relationship Id="rId19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2:G35"/>
  <sheetViews>
    <sheetView showGridLines="0" tabSelected="1" zoomScale="85" zoomScaleNormal="85" zoomScalePageLayoutView="0" workbookViewId="0" topLeftCell="A1">
      <selection activeCell="A5" sqref="A5"/>
    </sheetView>
  </sheetViews>
  <sheetFormatPr defaultColWidth="6.8515625" defaultRowHeight="12.75"/>
  <cols>
    <col min="1" max="1" width="60.421875" style="0" customWidth="1"/>
    <col min="2" max="2" width="15.00390625" style="0" bestFit="1" customWidth="1"/>
    <col min="3" max="3" width="15.28125" style="0" bestFit="1" customWidth="1"/>
    <col min="4" max="4" width="15.00390625" style="0" bestFit="1" customWidth="1"/>
    <col min="5" max="5" width="12.421875" style="0" bestFit="1" customWidth="1"/>
    <col min="6" max="6" width="9.28125" style="9" bestFit="1" customWidth="1"/>
    <col min="7" max="7" width="9.00390625" style="4" customWidth="1"/>
  </cols>
  <sheetData>
    <row r="1" ht="78" customHeight="1"/>
    <row r="2" spans="1:5" ht="12.75">
      <c r="A2" s="3" t="s">
        <v>11</v>
      </c>
      <c r="E2" s="4"/>
    </row>
    <row r="3" spans="1:5" ht="12.75">
      <c r="A3" s="3" t="s">
        <v>12</v>
      </c>
      <c r="E3" s="4"/>
    </row>
    <row r="4" spans="1:5" ht="12.75">
      <c r="A4" s="5" t="s">
        <v>13</v>
      </c>
      <c r="E4" s="4"/>
    </row>
    <row r="5" spans="1:5" ht="12.75">
      <c r="A5" s="5" t="s">
        <v>14</v>
      </c>
      <c r="E5" s="4"/>
    </row>
    <row r="6" spans="1:5" ht="12.75">
      <c r="A6" s="6" t="s">
        <v>24</v>
      </c>
      <c r="E6" s="4"/>
    </row>
    <row r="7" spans="1:5" ht="12.75">
      <c r="A7" s="6" t="s">
        <v>16</v>
      </c>
      <c r="E7" s="4"/>
    </row>
    <row r="8" spans="1:5" ht="12.75">
      <c r="A8" s="6" t="s">
        <v>819</v>
      </c>
      <c r="E8" s="4"/>
    </row>
    <row r="9" spans="1:5" ht="12.75">
      <c r="A9" s="6"/>
      <c r="E9" s="4"/>
    </row>
    <row r="10" spans="1:6" ht="12.75">
      <c r="A10" s="128" t="s">
        <v>15</v>
      </c>
      <c r="B10" s="129"/>
      <c r="C10" s="129"/>
      <c r="D10" s="129"/>
      <c r="E10" s="129"/>
      <c r="F10" s="129"/>
    </row>
    <row r="11" spans="1:6" ht="18" customHeight="1">
      <c r="A11" s="130" t="s">
        <v>25</v>
      </c>
      <c r="B11" s="130"/>
      <c r="C11" s="130"/>
      <c r="D11" s="130"/>
      <c r="E11" s="130"/>
      <c r="F11" s="12"/>
    </row>
    <row r="12" spans="1:6" ht="18" customHeight="1">
      <c r="A12" s="13" t="s">
        <v>26</v>
      </c>
      <c r="B12" s="13"/>
      <c r="C12" s="13"/>
      <c r="D12" s="13"/>
      <c r="E12" s="13"/>
      <c r="F12" s="12"/>
    </row>
    <row r="13" spans="1:6" ht="12.75">
      <c r="A13" s="127" t="s">
        <v>818</v>
      </c>
      <c r="B13" s="127"/>
      <c r="C13" s="127"/>
      <c r="D13" s="127"/>
      <c r="E13" s="127"/>
      <c r="F13" s="127"/>
    </row>
    <row r="14" spans="1:7" ht="15.75">
      <c r="A14" s="126" t="s">
        <v>27</v>
      </c>
      <c r="B14" s="126"/>
      <c r="C14" s="126"/>
      <c r="D14" s="126"/>
      <c r="E14" s="126"/>
      <c r="F14" s="126"/>
      <c r="G14" s="126"/>
    </row>
    <row r="15" spans="1:7" ht="15.75">
      <c r="A15" s="131" t="s">
        <v>28</v>
      </c>
      <c r="B15" s="131"/>
      <c r="C15" s="131"/>
      <c r="D15" s="131"/>
      <c r="E15" s="131"/>
      <c r="F15" s="131"/>
      <c r="G15" s="11"/>
    </row>
    <row r="16" ht="12.75">
      <c r="A16" s="8" t="s">
        <v>17</v>
      </c>
    </row>
    <row r="17" ht="12.75">
      <c r="A17" t="s">
        <v>18</v>
      </c>
    </row>
    <row r="18" spans="1:6" ht="12.75">
      <c r="A18" s="27" t="s">
        <v>29</v>
      </c>
      <c r="F18" s="10"/>
    </row>
    <row r="19" spans="2:7" ht="16.5" customHeight="1">
      <c r="B19" s="14" t="s">
        <v>19</v>
      </c>
      <c r="C19" s="7" t="s">
        <v>0</v>
      </c>
      <c r="D19" s="7" t="s">
        <v>1</v>
      </c>
      <c r="E19" s="7" t="s">
        <v>2</v>
      </c>
      <c r="F19" s="16" t="s">
        <v>3</v>
      </c>
      <c r="G19" s="2" t="s">
        <v>3</v>
      </c>
    </row>
    <row r="20" spans="2:7" ht="12.75">
      <c r="B20" s="1" t="s">
        <v>4</v>
      </c>
      <c r="C20" s="1" t="s">
        <v>5</v>
      </c>
      <c r="D20" s="1" t="s">
        <v>6</v>
      </c>
      <c r="E20" s="1" t="s">
        <v>7</v>
      </c>
      <c r="F20" s="2" t="s">
        <v>8</v>
      </c>
      <c r="G20" s="28" t="s">
        <v>30</v>
      </c>
    </row>
    <row r="21" spans="1:7" ht="12.75" customHeight="1">
      <c r="A21" s="15" t="s">
        <v>9</v>
      </c>
      <c r="F21"/>
      <c r="G21" s="9"/>
    </row>
    <row r="22" spans="1:7" ht="12.75">
      <c r="A22" s="16" t="s">
        <v>31</v>
      </c>
      <c r="B22" s="17">
        <v>2167306.45</v>
      </c>
      <c r="C22" s="17">
        <v>11683352</v>
      </c>
      <c r="D22" s="17">
        <v>11683352</v>
      </c>
      <c r="E22" s="17">
        <v>2483267.88</v>
      </c>
      <c r="F22" s="22">
        <v>114.58</v>
      </c>
      <c r="G22" s="23">
        <v>21.2547553133724</v>
      </c>
    </row>
    <row r="23" spans="1:7" ht="12.75">
      <c r="A23" s="16" t="s">
        <v>32</v>
      </c>
      <c r="B23" s="17">
        <v>307632.83</v>
      </c>
      <c r="C23" s="17">
        <v>4800</v>
      </c>
      <c r="D23" s="17">
        <v>4800</v>
      </c>
      <c r="E23" s="17">
        <v>14992.52</v>
      </c>
      <c r="F23" s="22">
        <v>4.87</v>
      </c>
      <c r="G23" s="23">
        <v>312.3441666666667</v>
      </c>
    </row>
    <row r="24" spans="1:7" ht="12.75">
      <c r="A24" s="15" t="s">
        <v>20</v>
      </c>
      <c r="B24" s="18">
        <f>B22+B23</f>
        <v>2474939.2800000003</v>
      </c>
      <c r="C24" s="18">
        <f>C22+C23</f>
        <v>11688152</v>
      </c>
      <c r="D24" s="18">
        <f>D22+D23</f>
        <v>11688152</v>
      </c>
      <c r="E24" s="18">
        <f>E22+E23</f>
        <v>2498260.4</v>
      </c>
      <c r="F24" s="19"/>
      <c r="G24" s="20"/>
    </row>
    <row r="25" spans="1:7" ht="12.75">
      <c r="A25" s="16" t="s">
        <v>33</v>
      </c>
      <c r="B25" s="17">
        <v>1738766.64</v>
      </c>
      <c r="C25" s="17">
        <v>5736741</v>
      </c>
      <c r="D25" s="17">
        <v>5736741</v>
      </c>
      <c r="E25" s="17">
        <v>2315823.52</v>
      </c>
      <c r="F25" s="22">
        <v>133.19</v>
      </c>
      <c r="G25" s="23">
        <v>40.36827738954922</v>
      </c>
    </row>
    <row r="26" spans="1:7" ht="12.75">
      <c r="A26" s="16" t="s">
        <v>35</v>
      </c>
      <c r="B26" s="17">
        <v>1938689.3</v>
      </c>
      <c r="C26" s="17">
        <v>2262000</v>
      </c>
      <c r="D26" s="17">
        <v>2262000</v>
      </c>
      <c r="E26" s="17">
        <v>505222.83</v>
      </c>
      <c r="F26" s="22">
        <v>26.06</v>
      </c>
      <c r="G26" s="23">
        <v>22.33522679045093</v>
      </c>
    </row>
    <row r="27" spans="1:7" ht="12.75">
      <c r="A27" s="8" t="s">
        <v>21</v>
      </c>
      <c r="B27" s="18">
        <f>B25+B26</f>
        <v>3677455.94</v>
      </c>
      <c r="C27" s="18">
        <f>C25+C26</f>
        <v>7998741</v>
      </c>
      <c r="D27" s="18">
        <f>D25+D26</f>
        <v>7998741</v>
      </c>
      <c r="E27" s="18">
        <f>E25+E26</f>
        <v>2821046.35</v>
      </c>
      <c r="F27" s="19"/>
      <c r="G27" s="20"/>
    </row>
    <row r="28" spans="1:7" ht="12.75">
      <c r="A28" s="15" t="s">
        <v>34</v>
      </c>
      <c r="B28" s="21">
        <v>-1202516.66</v>
      </c>
      <c r="C28" s="21">
        <v>3689411</v>
      </c>
      <c r="D28" s="21">
        <v>3689411</v>
      </c>
      <c r="E28" s="21">
        <v>-322785.95</v>
      </c>
      <c r="F28" s="22">
        <v>26.84</v>
      </c>
      <c r="G28" s="23">
        <v>-8.74898323878798</v>
      </c>
    </row>
    <row r="29" spans="1:7" ht="12.75">
      <c r="A29" s="15" t="s">
        <v>23</v>
      </c>
      <c r="F29" s="19"/>
      <c r="G29" s="20"/>
    </row>
    <row r="30" spans="1:7" ht="12.75">
      <c r="A30" s="16" t="s">
        <v>22</v>
      </c>
      <c r="B30" s="17">
        <v>185869.06</v>
      </c>
      <c r="C30" s="17">
        <v>0</v>
      </c>
      <c r="D30" s="17">
        <v>0</v>
      </c>
      <c r="E30" s="17">
        <v>-22052.98</v>
      </c>
      <c r="F30" s="22">
        <v>0</v>
      </c>
      <c r="G30" s="23">
        <v>0</v>
      </c>
    </row>
    <row r="31" spans="1:7" ht="12.75">
      <c r="A31" s="15" t="s">
        <v>10</v>
      </c>
      <c r="F31" s="19"/>
      <c r="G31" s="20"/>
    </row>
    <row r="32" spans="1:7" ht="12.75">
      <c r="A32" s="16" t="s">
        <v>36</v>
      </c>
      <c r="B32" s="17">
        <v>1389101.25</v>
      </c>
      <c r="C32" s="17">
        <v>0</v>
      </c>
      <c r="D32" s="17">
        <v>0</v>
      </c>
      <c r="E32" s="17">
        <v>0</v>
      </c>
      <c r="F32" s="22">
        <v>0</v>
      </c>
      <c r="G32" s="23">
        <v>0</v>
      </c>
    </row>
    <row r="33" spans="1:7" ht="12.75">
      <c r="A33" s="16" t="s">
        <v>37</v>
      </c>
      <c r="B33" s="17">
        <v>42060.44</v>
      </c>
      <c r="C33" s="17">
        <v>3689411</v>
      </c>
      <c r="D33" s="17">
        <v>3689411</v>
      </c>
      <c r="E33" s="17">
        <v>2242.47</v>
      </c>
      <c r="F33" s="22">
        <v>5.33</v>
      </c>
      <c r="G33" s="23">
        <v>0.060781246654276255</v>
      </c>
    </row>
    <row r="34" spans="1:7" ht="12.75">
      <c r="A34" s="15" t="s">
        <v>38</v>
      </c>
      <c r="B34" s="21">
        <v>1347040.81</v>
      </c>
      <c r="C34" s="21">
        <v>-3689411</v>
      </c>
      <c r="D34" s="21">
        <v>-3689411</v>
      </c>
      <c r="E34" s="21">
        <v>-2242.47</v>
      </c>
      <c r="F34" s="22">
        <v>-0.17</v>
      </c>
      <c r="G34" s="23">
        <v>0.060781246654276255</v>
      </c>
    </row>
    <row r="35" spans="1:7" ht="25.5">
      <c r="A35" s="26" t="s">
        <v>39</v>
      </c>
      <c r="B35" s="24">
        <v>330393.21</v>
      </c>
      <c r="C35" s="24">
        <v>0</v>
      </c>
      <c r="D35" s="24">
        <v>0</v>
      </c>
      <c r="E35" s="24">
        <v>-347081.4</v>
      </c>
      <c r="F35" s="22">
        <v>-224.9</v>
      </c>
      <c r="G35" s="25">
        <v>0</v>
      </c>
    </row>
  </sheetData>
  <sheetProtection/>
  <mergeCells count="5">
    <mergeCell ref="A14:G14"/>
    <mergeCell ref="A13:F13"/>
    <mergeCell ref="A10:F10"/>
    <mergeCell ref="A11:E11"/>
    <mergeCell ref="A15:F15"/>
  </mergeCells>
  <printOptions/>
  <pageMargins left="0.2362204724409449" right="0.2362204724409449" top="0.1968503937007874" bottom="0.1968503937007874" header="0.31496062992125984" footer="0.31496062992125984"/>
  <pageSetup fitToHeight="0" fitToWidth="0"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35"/>
  <sheetViews>
    <sheetView zoomScalePageLayoutView="0" workbookViewId="0" topLeftCell="A1">
      <selection activeCell="G143" sqref="G143"/>
    </sheetView>
  </sheetViews>
  <sheetFormatPr defaultColWidth="10.7109375" defaultRowHeight="12.75"/>
  <cols>
    <col min="1" max="1" width="9.00390625" style="54" customWidth="1"/>
    <col min="2" max="2" width="4.28125" style="54" customWidth="1"/>
    <col min="3" max="4" width="10.7109375" style="54" customWidth="1"/>
    <col min="5" max="5" width="3.28125" style="54" customWidth="1"/>
    <col min="6" max="13" width="10.7109375" style="54" customWidth="1"/>
    <col min="14" max="14" width="7.7109375" style="54" customWidth="1"/>
    <col min="15" max="16384" width="10.7109375" style="54" customWidth="1"/>
  </cols>
  <sheetData>
    <row r="1" spans="1:14" ht="15" customHeight="1">
      <c r="A1" s="162" t="s">
        <v>593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4"/>
    </row>
    <row r="2" spans="1:14" ht="15" customHeight="1">
      <c r="A2" s="165" t="s">
        <v>203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7"/>
    </row>
    <row r="3" spans="1:14" ht="23.25" customHeight="1">
      <c r="A3" s="155" t="s">
        <v>594</v>
      </c>
      <c r="B3" s="155"/>
      <c r="C3" s="155" t="s">
        <v>595</v>
      </c>
      <c r="D3" s="155"/>
      <c r="E3" s="155"/>
      <c r="F3" s="73" t="s">
        <v>596</v>
      </c>
      <c r="G3" s="73" t="s">
        <v>597</v>
      </c>
      <c r="H3" s="73" t="s">
        <v>598</v>
      </c>
      <c r="I3" s="73" t="s">
        <v>599</v>
      </c>
      <c r="J3" s="73" t="s">
        <v>600</v>
      </c>
      <c r="K3" s="73" t="s">
        <v>601</v>
      </c>
      <c r="L3" s="74" t="s">
        <v>602</v>
      </c>
      <c r="M3" s="74" t="s">
        <v>2</v>
      </c>
      <c r="N3" s="74" t="s">
        <v>3</v>
      </c>
    </row>
    <row r="4" spans="1:14" s="75" customFormat="1" ht="15" customHeight="1">
      <c r="A4" s="158" t="s">
        <v>603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</row>
    <row r="5" spans="2:14" s="76" customFormat="1" ht="27.75" customHeight="1">
      <c r="B5" s="156" t="s">
        <v>604</v>
      </c>
      <c r="C5" s="156"/>
      <c r="D5" s="156"/>
      <c r="E5" s="156" t="s">
        <v>605</v>
      </c>
      <c r="F5" s="156"/>
      <c r="G5" s="156"/>
      <c r="H5" s="156"/>
      <c r="I5" s="156"/>
      <c r="J5" s="156"/>
      <c r="K5" s="156"/>
      <c r="L5" s="156"/>
      <c r="M5" s="156"/>
      <c r="N5" s="156"/>
    </row>
    <row r="6" spans="4:14" ht="15" customHeight="1">
      <c r="D6" s="157" t="s">
        <v>606</v>
      </c>
      <c r="E6" s="157"/>
      <c r="F6" s="157"/>
      <c r="G6" s="157"/>
      <c r="H6" s="157"/>
      <c r="I6" s="157"/>
      <c r="J6" s="157"/>
      <c r="K6" s="157"/>
      <c r="L6" s="157"/>
      <c r="M6" s="157"/>
      <c r="N6" s="157"/>
    </row>
    <row r="7" spans="1:14" ht="15" customHeight="1">
      <c r="A7" s="154" t="s">
        <v>607</v>
      </c>
      <c r="B7" s="154"/>
      <c r="C7" s="155" t="s">
        <v>608</v>
      </c>
      <c r="D7" s="155"/>
      <c r="E7" s="155"/>
      <c r="F7" s="77" t="s">
        <v>609</v>
      </c>
      <c r="G7" s="77" t="s">
        <v>610</v>
      </c>
      <c r="H7" s="77" t="s">
        <v>611</v>
      </c>
      <c r="I7" s="77" t="s">
        <v>611</v>
      </c>
      <c r="J7" s="77" t="s">
        <v>612</v>
      </c>
      <c r="K7" s="77" t="s">
        <v>613</v>
      </c>
      <c r="L7" s="78">
        <v>402000</v>
      </c>
      <c r="M7" s="78">
        <v>221224.34</v>
      </c>
      <c r="N7" s="78">
        <v>55.03093034825871</v>
      </c>
    </row>
    <row r="8" spans="1:14" ht="15" customHeight="1">
      <c r="A8" s="154" t="s">
        <v>614</v>
      </c>
      <c r="B8" s="154"/>
      <c r="C8" s="155" t="s">
        <v>615</v>
      </c>
      <c r="D8" s="155"/>
      <c r="E8" s="155"/>
      <c r="F8" s="77" t="s">
        <v>609</v>
      </c>
      <c r="G8" s="77" t="s">
        <v>610</v>
      </c>
      <c r="H8" s="77" t="s">
        <v>611</v>
      </c>
      <c r="I8" s="77" t="s">
        <v>611</v>
      </c>
      <c r="J8" s="77" t="s">
        <v>612</v>
      </c>
      <c r="K8" s="77" t="s">
        <v>613</v>
      </c>
      <c r="L8" s="78">
        <v>22000</v>
      </c>
      <c r="M8" s="78">
        <v>1425</v>
      </c>
      <c r="N8" s="78">
        <v>6.4772727272727275</v>
      </c>
    </row>
    <row r="9" spans="1:14" ht="15" customHeight="1">
      <c r="A9" s="154" t="s">
        <v>616</v>
      </c>
      <c r="B9" s="154"/>
      <c r="C9" s="154" t="s">
        <v>617</v>
      </c>
      <c r="D9" s="154"/>
      <c r="E9" s="154"/>
      <c r="F9" s="77" t="s">
        <v>609</v>
      </c>
      <c r="G9" s="77" t="s">
        <v>610</v>
      </c>
      <c r="H9" s="77" t="s">
        <v>611</v>
      </c>
      <c r="I9" s="77" t="s">
        <v>611</v>
      </c>
      <c r="J9" s="77" t="s">
        <v>612</v>
      </c>
      <c r="K9" s="77" t="s">
        <v>613</v>
      </c>
      <c r="L9" s="78">
        <v>10000</v>
      </c>
      <c r="M9" s="78">
        <v>0</v>
      </c>
      <c r="N9" s="78">
        <v>0</v>
      </c>
    </row>
    <row r="10" spans="1:14" ht="15" customHeight="1">
      <c r="A10" s="154" t="s">
        <v>618</v>
      </c>
      <c r="B10" s="154"/>
      <c r="C10" s="154" t="s">
        <v>619</v>
      </c>
      <c r="D10" s="154"/>
      <c r="E10" s="154"/>
      <c r="F10" s="77" t="s">
        <v>609</v>
      </c>
      <c r="G10" s="77" t="s">
        <v>610</v>
      </c>
      <c r="H10" s="77" t="s">
        <v>611</v>
      </c>
      <c r="I10" s="77" t="s">
        <v>611</v>
      </c>
      <c r="J10" s="77" t="s">
        <v>612</v>
      </c>
      <c r="K10" s="77" t="s">
        <v>613</v>
      </c>
      <c r="L10" s="78">
        <v>10000</v>
      </c>
      <c r="M10" s="78">
        <v>0</v>
      </c>
      <c r="N10" s="78">
        <v>0</v>
      </c>
    </row>
    <row r="11" spans="1:14" ht="15" customHeight="1">
      <c r="A11" s="154" t="s">
        <v>620</v>
      </c>
      <c r="B11" s="154"/>
      <c r="C11" s="154" t="s">
        <v>621</v>
      </c>
      <c r="D11" s="154"/>
      <c r="E11" s="154"/>
      <c r="F11" s="77" t="s">
        <v>609</v>
      </c>
      <c r="G11" s="77" t="s">
        <v>610</v>
      </c>
      <c r="H11" s="77" t="s">
        <v>611</v>
      </c>
      <c r="I11" s="77" t="s">
        <v>611</v>
      </c>
      <c r="J11" s="77" t="s">
        <v>612</v>
      </c>
      <c r="K11" s="77" t="s">
        <v>613</v>
      </c>
      <c r="L11" s="78">
        <v>5000</v>
      </c>
      <c r="M11" s="78">
        <v>0</v>
      </c>
      <c r="N11" s="78">
        <v>0</v>
      </c>
    </row>
    <row r="12" spans="1:14" ht="15" customHeight="1">
      <c r="A12" s="154" t="s">
        <v>622</v>
      </c>
      <c r="B12" s="154"/>
      <c r="C12" s="154" t="s">
        <v>623</v>
      </c>
      <c r="D12" s="154"/>
      <c r="E12" s="154"/>
      <c r="F12" s="77" t="s">
        <v>609</v>
      </c>
      <c r="G12" s="77" t="s">
        <v>610</v>
      </c>
      <c r="H12" s="77" t="s">
        <v>611</v>
      </c>
      <c r="I12" s="77" t="s">
        <v>611</v>
      </c>
      <c r="J12" s="77" t="s">
        <v>612</v>
      </c>
      <c r="K12" s="77" t="s">
        <v>613</v>
      </c>
      <c r="L12" s="78">
        <v>5000</v>
      </c>
      <c r="M12" s="78">
        <v>5100</v>
      </c>
      <c r="N12" s="78">
        <v>102</v>
      </c>
    </row>
    <row r="13" spans="1:14" ht="15" customHeight="1">
      <c r="A13" s="154" t="s">
        <v>624</v>
      </c>
      <c r="B13" s="154"/>
      <c r="C13" s="155" t="s">
        <v>625</v>
      </c>
      <c r="D13" s="155"/>
      <c r="E13" s="155"/>
      <c r="F13" s="77" t="s">
        <v>609</v>
      </c>
      <c r="G13" s="77" t="s">
        <v>610</v>
      </c>
      <c r="H13" s="77" t="s">
        <v>611</v>
      </c>
      <c r="I13" s="77" t="s">
        <v>611</v>
      </c>
      <c r="J13" s="77" t="s">
        <v>612</v>
      </c>
      <c r="K13" s="77" t="s">
        <v>613</v>
      </c>
      <c r="L13" s="78">
        <v>40000</v>
      </c>
      <c r="M13" s="78">
        <v>0</v>
      </c>
      <c r="N13" s="78">
        <v>0</v>
      </c>
    </row>
    <row r="14" spans="1:14" ht="15" customHeight="1">
      <c r="A14" s="154" t="s">
        <v>626</v>
      </c>
      <c r="B14" s="154"/>
      <c r="C14" s="154" t="s">
        <v>627</v>
      </c>
      <c r="D14" s="154"/>
      <c r="E14" s="154"/>
      <c r="F14" s="77" t="s">
        <v>609</v>
      </c>
      <c r="G14" s="77" t="s">
        <v>610</v>
      </c>
      <c r="H14" s="77" t="s">
        <v>611</v>
      </c>
      <c r="I14" s="77" t="s">
        <v>611</v>
      </c>
      <c r="J14" s="77" t="s">
        <v>612</v>
      </c>
      <c r="K14" s="77" t="s">
        <v>613</v>
      </c>
      <c r="L14" s="78">
        <v>5000</v>
      </c>
      <c r="M14" s="78">
        <v>0</v>
      </c>
      <c r="N14" s="78">
        <v>0</v>
      </c>
    </row>
    <row r="15" spans="1:14" ht="15" customHeight="1">
      <c r="A15" s="154" t="s">
        <v>628</v>
      </c>
      <c r="B15" s="154"/>
      <c r="C15" s="154" t="s">
        <v>629</v>
      </c>
      <c r="D15" s="154"/>
      <c r="E15" s="154"/>
      <c r="F15" s="77" t="s">
        <v>609</v>
      </c>
      <c r="G15" s="77" t="s">
        <v>610</v>
      </c>
      <c r="H15" s="77" t="s">
        <v>611</v>
      </c>
      <c r="I15" s="77" t="s">
        <v>611</v>
      </c>
      <c r="J15" s="77" t="s">
        <v>612</v>
      </c>
      <c r="K15" s="77" t="s">
        <v>613</v>
      </c>
      <c r="L15" s="78">
        <v>20000</v>
      </c>
      <c r="M15" s="78">
        <v>3600</v>
      </c>
      <c r="N15" s="78">
        <v>18</v>
      </c>
    </row>
    <row r="16" spans="1:14" ht="15" customHeight="1">
      <c r="A16" s="159" t="s">
        <v>630</v>
      </c>
      <c r="B16" s="160"/>
      <c r="C16" s="159" t="s">
        <v>631</v>
      </c>
      <c r="D16" s="161"/>
      <c r="E16" s="160"/>
      <c r="F16" s="77" t="s">
        <v>609</v>
      </c>
      <c r="G16" s="77" t="s">
        <v>610</v>
      </c>
      <c r="H16" s="77" t="s">
        <v>611</v>
      </c>
      <c r="I16" s="77" t="s">
        <v>611</v>
      </c>
      <c r="J16" s="77" t="s">
        <v>612</v>
      </c>
      <c r="K16" s="77" t="s">
        <v>613</v>
      </c>
      <c r="L16" s="78">
        <v>5000</v>
      </c>
      <c r="M16" s="78">
        <v>1941.15</v>
      </c>
      <c r="N16" s="78">
        <v>38.823</v>
      </c>
    </row>
    <row r="17" spans="11:13" ht="15" customHeight="1">
      <c r="K17" s="79" t="s">
        <v>632</v>
      </c>
      <c r="L17" s="80">
        <v>524000</v>
      </c>
      <c r="M17" s="80">
        <v>233290.49</v>
      </c>
    </row>
    <row r="18" spans="4:14" ht="15" customHeight="1">
      <c r="D18" s="157" t="s">
        <v>633</v>
      </c>
      <c r="E18" s="157"/>
      <c r="F18" s="157"/>
      <c r="G18" s="157"/>
      <c r="H18" s="157"/>
      <c r="I18" s="157"/>
      <c r="J18" s="157"/>
      <c r="K18" s="157"/>
      <c r="L18" s="157"/>
      <c r="M18" s="157"/>
      <c r="N18" s="157"/>
    </row>
    <row r="19" spans="1:14" ht="15" customHeight="1">
      <c r="A19" s="154" t="s">
        <v>634</v>
      </c>
      <c r="B19" s="154"/>
      <c r="C19" s="155" t="s">
        <v>635</v>
      </c>
      <c r="D19" s="155"/>
      <c r="E19" s="155"/>
      <c r="F19" s="77" t="s">
        <v>175</v>
      </c>
      <c r="G19" s="77" t="s">
        <v>194</v>
      </c>
      <c r="H19" s="77" t="s">
        <v>636</v>
      </c>
      <c r="I19" s="77" t="s">
        <v>58</v>
      </c>
      <c r="J19" s="77" t="s">
        <v>612</v>
      </c>
      <c r="K19" s="73" t="s">
        <v>637</v>
      </c>
      <c r="L19" s="78">
        <v>14000</v>
      </c>
      <c r="M19" s="78">
        <v>0</v>
      </c>
      <c r="N19" s="78">
        <v>0</v>
      </c>
    </row>
    <row r="20" spans="11:13" ht="15" customHeight="1">
      <c r="K20" s="79" t="s">
        <v>632</v>
      </c>
      <c r="L20" s="80">
        <v>14000</v>
      </c>
      <c r="M20" s="80">
        <v>0</v>
      </c>
    </row>
    <row r="21" spans="11:13" ht="15" customHeight="1">
      <c r="K21" s="81" t="s">
        <v>638</v>
      </c>
      <c r="L21" s="82">
        <v>538000</v>
      </c>
      <c r="M21" s="82">
        <v>233290.49</v>
      </c>
    </row>
    <row r="22" spans="2:14" s="76" customFormat="1" ht="15" customHeight="1">
      <c r="B22" s="156" t="s">
        <v>604</v>
      </c>
      <c r="C22" s="156"/>
      <c r="D22" s="156"/>
      <c r="E22" s="156" t="s">
        <v>639</v>
      </c>
      <c r="F22" s="156"/>
      <c r="G22" s="156"/>
      <c r="H22" s="156"/>
      <c r="I22" s="156"/>
      <c r="J22" s="156"/>
      <c r="K22" s="156"/>
      <c r="L22" s="156"/>
      <c r="M22" s="156"/>
      <c r="N22" s="156"/>
    </row>
    <row r="23" spans="4:14" ht="15" customHeight="1">
      <c r="D23" s="157" t="s">
        <v>606</v>
      </c>
      <c r="E23" s="157"/>
      <c r="F23" s="157"/>
      <c r="G23" s="157"/>
      <c r="H23" s="157"/>
      <c r="I23" s="157"/>
      <c r="J23" s="157"/>
      <c r="K23" s="157"/>
      <c r="L23" s="157"/>
      <c r="M23" s="157"/>
      <c r="N23" s="157"/>
    </row>
    <row r="24" spans="1:14" ht="15" customHeight="1">
      <c r="A24" s="154" t="s">
        <v>607</v>
      </c>
      <c r="B24" s="154"/>
      <c r="C24" s="155" t="s">
        <v>640</v>
      </c>
      <c r="D24" s="155"/>
      <c r="E24" s="155"/>
      <c r="F24" s="77" t="s">
        <v>641</v>
      </c>
      <c r="G24" s="77" t="s">
        <v>642</v>
      </c>
      <c r="H24" s="77" t="s">
        <v>643</v>
      </c>
      <c r="I24" s="77" t="s">
        <v>644</v>
      </c>
      <c r="J24" s="77" t="s">
        <v>645</v>
      </c>
      <c r="K24" s="73" t="s">
        <v>646</v>
      </c>
      <c r="L24" s="78">
        <v>845806</v>
      </c>
      <c r="M24" s="78">
        <v>344822.44</v>
      </c>
      <c r="N24" s="78">
        <v>40.768502469833514</v>
      </c>
    </row>
    <row r="25" spans="1:14" ht="15" customHeight="1">
      <c r="A25" s="154" t="s">
        <v>614</v>
      </c>
      <c r="B25" s="154"/>
      <c r="C25" s="155" t="s">
        <v>647</v>
      </c>
      <c r="D25" s="155"/>
      <c r="E25" s="155"/>
      <c r="F25" s="73" t="s">
        <v>648</v>
      </c>
      <c r="J25" s="77" t="s">
        <v>645</v>
      </c>
      <c r="K25" s="77" t="s">
        <v>649</v>
      </c>
      <c r="L25" s="78">
        <v>0</v>
      </c>
      <c r="M25" s="78">
        <v>0</v>
      </c>
      <c r="N25" s="78">
        <v>0</v>
      </c>
    </row>
    <row r="26" spans="1:14" ht="15" customHeight="1">
      <c r="A26" s="154" t="s">
        <v>618</v>
      </c>
      <c r="B26" s="154"/>
      <c r="C26" s="155" t="s">
        <v>650</v>
      </c>
      <c r="D26" s="155"/>
      <c r="E26" s="155"/>
      <c r="F26" s="77" t="s">
        <v>641</v>
      </c>
      <c r="G26" s="77" t="s">
        <v>642</v>
      </c>
      <c r="H26" s="77" t="s">
        <v>643</v>
      </c>
      <c r="I26" s="77" t="s">
        <v>644</v>
      </c>
      <c r="J26" s="77" t="s">
        <v>645</v>
      </c>
      <c r="K26" s="73" t="s">
        <v>646</v>
      </c>
      <c r="L26" s="78">
        <v>0</v>
      </c>
      <c r="M26" s="78">
        <v>0</v>
      </c>
      <c r="N26" s="78">
        <v>0</v>
      </c>
    </row>
    <row r="27" spans="1:14" ht="15" customHeight="1">
      <c r="A27" s="154" t="s">
        <v>620</v>
      </c>
      <c r="B27" s="154"/>
      <c r="C27" s="154" t="s">
        <v>651</v>
      </c>
      <c r="D27" s="154"/>
      <c r="E27" s="154"/>
      <c r="F27" s="77" t="s">
        <v>641</v>
      </c>
      <c r="G27" s="77" t="s">
        <v>642</v>
      </c>
      <c r="H27" s="77" t="s">
        <v>643</v>
      </c>
      <c r="I27" s="77" t="s">
        <v>644</v>
      </c>
      <c r="J27" s="77" t="s">
        <v>645</v>
      </c>
      <c r="K27" s="73" t="s">
        <v>646</v>
      </c>
      <c r="L27" s="78">
        <v>57995</v>
      </c>
      <c r="M27" s="78">
        <v>34780.48</v>
      </c>
      <c r="N27" s="78">
        <v>59.97151478575739</v>
      </c>
    </row>
    <row r="28" spans="1:14" ht="15" customHeight="1">
      <c r="A28" s="154" t="s">
        <v>622</v>
      </c>
      <c r="B28" s="154"/>
      <c r="C28" s="154" t="s">
        <v>652</v>
      </c>
      <c r="D28" s="154"/>
      <c r="E28" s="154"/>
      <c r="F28" s="77" t="s">
        <v>641</v>
      </c>
      <c r="G28" s="77" t="s">
        <v>642</v>
      </c>
      <c r="H28" s="77" t="s">
        <v>643</v>
      </c>
      <c r="I28" s="77" t="s">
        <v>644</v>
      </c>
      <c r="J28" s="77" t="s">
        <v>645</v>
      </c>
      <c r="K28" s="73" t="s">
        <v>646</v>
      </c>
      <c r="L28" s="78">
        <v>230000</v>
      </c>
      <c r="M28" s="78">
        <v>455782.62</v>
      </c>
      <c r="N28" s="78">
        <v>198.16635652173912</v>
      </c>
    </row>
    <row r="29" spans="11:13" ht="15" customHeight="1">
      <c r="K29" s="79" t="s">
        <v>632</v>
      </c>
      <c r="L29" s="80">
        <v>1133801</v>
      </c>
      <c r="M29" s="80">
        <v>835385.54</v>
      </c>
    </row>
    <row r="30" spans="11:13" ht="15" customHeight="1">
      <c r="K30" s="81" t="s">
        <v>638</v>
      </c>
      <c r="L30" s="82">
        <v>1133801</v>
      </c>
      <c r="M30" s="82">
        <v>835385.54</v>
      </c>
    </row>
    <row r="31" spans="2:14" s="76" customFormat="1" ht="15" customHeight="1">
      <c r="B31" s="156" t="s">
        <v>604</v>
      </c>
      <c r="C31" s="156"/>
      <c r="D31" s="156"/>
      <c r="E31" s="156" t="s">
        <v>653</v>
      </c>
      <c r="F31" s="156"/>
      <c r="G31" s="156"/>
      <c r="H31" s="156"/>
      <c r="I31" s="156"/>
      <c r="J31" s="156"/>
      <c r="K31" s="156"/>
      <c r="L31" s="156"/>
      <c r="M31" s="156"/>
      <c r="N31" s="156"/>
    </row>
    <row r="32" spans="4:14" ht="15" customHeight="1">
      <c r="D32" s="157" t="s">
        <v>654</v>
      </c>
      <c r="E32" s="157"/>
      <c r="F32" s="157"/>
      <c r="G32" s="157"/>
      <c r="H32" s="157"/>
      <c r="I32" s="157"/>
      <c r="J32" s="157"/>
      <c r="K32" s="157"/>
      <c r="L32" s="157"/>
      <c r="M32" s="157"/>
      <c r="N32" s="157"/>
    </row>
    <row r="33" spans="1:14" ht="15" customHeight="1">
      <c r="A33" s="154" t="s">
        <v>607</v>
      </c>
      <c r="B33" s="154"/>
      <c r="C33" s="155" t="s">
        <v>655</v>
      </c>
      <c r="D33" s="155"/>
      <c r="E33" s="155"/>
      <c r="F33" s="77" t="s">
        <v>656</v>
      </c>
      <c r="G33" s="77" t="s">
        <v>657</v>
      </c>
      <c r="H33" s="77" t="s">
        <v>658</v>
      </c>
      <c r="I33" s="77" t="s">
        <v>659</v>
      </c>
      <c r="J33" s="77" t="s">
        <v>645</v>
      </c>
      <c r="K33" s="77" t="s">
        <v>660</v>
      </c>
      <c r="L33" s="78">
        <v>161000</v>
      </c>
      <c r="M33" s="78">
        <v>74237.93</v>
      </c>
      <c r="N33" s="78">
        <v>46.11051552795031</v>
      </c>
    </row>
    <row r="34" spans="1:14" ht="15" customHeight="1">
      <c r="A34" s="154" t="s">
        <v>634</v>
      </c>
      <c r="B34" s="154"/>
      <c r="C34" s="155" t="s">
        <v>661</v>
      </c>
      <c r="D34" s="155"/>
      <c r="E34" s="155"/>
      <c r="F34" s="77" t="s">
        <v>656</v>
      </c>
      <c r="G34" s="77" t="s">
        <v>657</v>
      </c>
      <c r="H34" s="77" t="s">
        <v>658</v>
      </c>
      <c r="I34" s="77" t="s">
        <v>659</v>
      </c>
      <c r="J34" s="77" t="s">
        <v>645</v>
      </c>
      <c r="K34" s="77" t="s">
        <v>660</v>
      </c>
      <c r="L34" s="78">
        <v>12000</v>
      </c>
      <c r="M34" s="78">
        <v>0</v>
      </c>
      <c r="N34" s="78">
        <v>0</v>
      </c>
    </row>
    <row r="35" spans="11:13" ht="15" customHeight="1">
      <c r="K35" s="79" t="s">
        <v>632</v>
      </c>
      <c r="L35" s="80">
        <v>173000</v>
      </c>
      <c r="M35" s="80">
        <v>74237.93</v>
      </c>
    </row>
    <row r="36" spans="11:13" ht="15" customHeight="1">
      <c r="K36" s="81" t="s">
        <v>638</v>
      </c>
      <c r="L36" s="82">
        <v>173000</v>
      </c>
      <c r="M36" s="82">
        <v>74237.93</v>
      </c>
    </row>
    <row r="37" spans="2:14" s="76" customFormat="1" ht="15" customHeight="1">
      <c r="B37" s="156" t="s">
        <v>604</v>
      </c>
      <c r="C37" s="156"/>
      <c r="D37" s="156"/>
      <c r="E37" s="156" t="s">
        <v>662</v>
      </c>
      <c r="F37" s="156"/>
      <c r="G37" s="156"/>
      <c r="H37" s="156"/>
      <c r="I37" s="156"/>
      <c r="J37" s="156"/>
      <c r="K37" s="156"/>
      <c r="L37" s="156"/>
      <c r="M37" s="156"/>
      <c r="N37" s="156"/>
    </row>
    <row r="38" spans="4:14" ht="15" customHeight="1">
      <c r="D38" s="157" t="s">
        <v>663</v>
      </c>
      <c r="E38" s="157"/>
      <c r="F38" s="157"/>
      <c r="G38" s="157"/>
      <c r="H38" s="157"/>
      <c r="I38" s="157"/>
      <c r="J38" s="157"/>
      <c r="K38" s="157"/>
      <c r="L38" s="157"/>
      <c r="M38" s="157"/>
      <c r="N38" s="157"/>
    </row>
    <row r="39" spans="1:14" ht="15" customHeight="1">
      <c r="A39" s="154" t="s">
        <v>607</v>
      </c>
      <c r="B39" s="154"/>
      <c r="C39" s="155" t="s">
        <v>664</v>
      </c>
      <c r="D39" s="155"/>
      <c r="E39" s="155"/>
      <c r="F39" s="77" t="s">
        <v>665</v>
      </c>
      <c r="G39" s="77" t="s">
        <v>665</v>
      </c>
      <c r="H39" s="77" t="s">
        <v>665</v>
      </c>
      <c r="I39" s="77" t="s">
        <v>666</v>
      </c>
      <c r="J39" s="77" t="s">
        <v>645</v>
      </c>
      <c r="K39" s="73" t="s">
        <v>667</v>
      </c>
      <c r="L39" s="78">
        <v>80000</v>
      </c>
      <c r="M39" s="78">
        <v>20219.1</v>
      </c>
      <c r="N39" s="78">
        <v>25.273874999999997</v>
      </c>
    </row>
    <row r="40" spans="1:14" ht="15" customHeight="1">
      <c r="A40" s="154" t="s">
        <v>634</v>
      </c>
      <c r="B40" s="154"/>
      <c r="C40" s="155" t="s">
        <v>668</v>
      </c>
      <c r="D40" s="155"/>
      <c r="E40" s="155"/>
      <c r="F40" s="77" t="s">
        <v>669</v>
      </c>
      <c r="G40" s="77" t="s">
        <v>670</v>
      </c>
      <c r="H40" s="77" t="s">
        <v>670</v>
      </c>
      <c r="I40" s="77" t="s">
        <v>671</v>
      </c>
      <c r="J40" s="77" t="s">
        <v>645</v>
      </c>
      <c r="K40" s="77" t="s">
        <v>672</v>
      </c>
      <c r="L40" s="78">
        <v>7000</v>
      </c>
      <c r="M40" s="78">
        <v>2600</v>
      </c>
      <c r="N40" s="78">
        <v>37.142857142857146</v>
      </c>
    </row>
    <row r="41" spans="11:13" ht="15" customHeight="1">
      <c r="K41" s="79" t="s">
        <v>632</v>
      </c>
      <c r="L41" s="80">
        <v>87000</v>
      </c>
      <c r="M41" s="80">
        <v>22819.1</v>
      </c>
    </row>
    <row r="42" spans="11:13" ht="15" customHeight="1">
      <c r="K42" s="81" t="s">
        <v>638</v>
      </c>
      <c r="L42" s="82">
        <v>87000</v>
      </c>
      <c r="M42" s="82">
        <v>22819.1</v>
      </c>
    </row>
    <row r="43" spans="2:14" s="76" customFormat="1" ht="15" customHeight="1">
      <c r="B43" s="156" t="s">
        <v>604</v>
      </c>
      <c r="C43" s="156"/>
      <c r="D43" s="156"/>
      <c r="E43" s="156" t="s">
        <v>673</v>
      </c>
      <c r="F43" s="156"/>
      <c r="G43" s="156"/>
      <c r="H43" s="156"/>
      <c r="I43" s="156"/>
      <c r="J43" s="156"/>
      <c r="K43" s="156"/>
      <c r="L43" s="156"/>
      <c r="M43" s="156"/>
      <c r="N43" s="156"/>
    </row>
    <row r="44" spans="4:14" ht="15" customHeight="1">
      <c r="D44" s="157" t="s">
        <v>654</v>
      </c>
      <c r="E44" s="157"/>
      <c r="F44" s="157"/>
      <c r="G44" s="157"/>
      <c r="H44" s="157"/>
      <c r="I44" s="157"/>
      <c r="J44" s="157"/>
      <c r="K44" s="157"/>
      <c r="L44" s="157"/>
      <c r="M44" s="157"/>
      <c r="N44" s="157"/>
    </row>
    <row r="45" spans="1:14" ht="15" customHeight="1">
      <c r="A45" s="154" t="s">
        <v>607</v>
      </c>
      <c r="B45" s="154"/>
      <c r="C45" s="155" t="s">
        <v>674</v>
      </c>
      <c r="D45" s="155"/>
      <c r="E45" s="155"/>
      <c r="F45" s="77" t="s">
        <v>675</v>
      </c>
      <c r="G45" s="77" t="s">
        <v>675</v>
      </c>
      <c r="H45" s="77" t="s">
        <v>676</v>
      </c>
      <c r="I45" s="77" t="s">
        <v>677</v>
      </c>
      <c r="J45" s="77" t="s">
        <v>645</v>
      </c>
      <c r="K45" s="73" t="s">
        <v>678</v>
      </c>
      <c r="L45" s="78">
        <v>15000</v>
      </c>
      <c r="M45" s="78">
        <v>11989.98</v>
      </c>
      <c r="N45" s="78">
        <v>79.9332</v>
      </c>
    </row>
    <row r="46" spans="1:14" ht="15" customHeight="1">
      <c r="A46" s="154" t="s">
        <v>634</v>
      </c>
      <c r="B46" s="154"/>
      <c r="C46" s="155" t="s">
        <v>679</v>
      </c>
      <c r="D46" s="155"/>
      <c r="E46" s="155"/>
      <c r="F46" s="77" t="s">
        <v>680</v>
      </c>
      <c r="G46" s="77" t="s">
        <v>681</v>
      </c>
      <c r="H46" s="77" t="s">
        <v>682</v>
      </c>
      <c r="I46" s="77" t="s">
        <v>683</v>
      </c>
      <c r="J46" s="77" t="s">
        <v>645</v>
      </c>
      <c r="K46" s="77" t="s">
        <v>684</v>
      </c>
      <c r="L46" s="78">
        <v>71500</v>
      </c>
      <c r="M46" s="78">
        <v>40582.32</v>
      </c>
      <c r="N46" s="78">
        <v>56.75848951048951</v>
      </c>
    </row>
    <row r="47" spans="1:14" ht="15" customHeight="1">
      <c r="A47" s="154" t="s">
        <v>614</v>
      </c>
      <c r="B47" s="154"/>
      <c r="C47" s="155" t="s">
        <v>685</v>
      </c>
      <c r="D47" s="155"/>
      <c r="E47" s="155"/>
      <c r="F47" s="77" t="s">
        <v>686</v>
      </c>
      <c r="G47" s="77" t="s">
        <v>687</v>
      </c>
      <c r="H47" s="77" t="s">
        <v>688</v>
      </c>
      <c r="I47" s="77" t="s">
        <v>689</v>
      </c>
      <c r="J47" s="77" t="s">
        <v>645</v>
      </c>
      <c r="K47" s="73" t="s">
        <v>690</v>
      </c>
      <c r="L47" s="78">
        <v>542380</v>
      </c>
      <c r="M47" s="78">
        <v>129618.75</v>
      </c>
      <c r="N47" s="78">
        <v>23.898143368118294</v>
      </c>
    </row>
    <row r="48" spans="1:14" ht="15" customHeight="1">
      <c r="A48" s="154" t="s">
        <v>616</v>
      </c>
      <c r="B48" s="154"/>
      <c r="C48" s="155" t="s">
        <v>691</v>
      </c>
      <c r="D48" s="155"/>
      <c r="E48" s="155"/>
      <c r="F48" s="77" t="s">
        <v>675</v>
      </c>
      <c r="G48" s="77" t="s">
        <v>675</v>
      </c>
      <c r="H48" s="77" t="s">
        <v>676</v>
      </c>
      <c r="I48" s="77" t="s">
        <v>677</v>
      </c>
      <c r="J48" s="77" t="s">
        <v>645</v>
      </c>
      <c r="K48" s="73" t="s">
        <v>678</v>
      </c>
      <c r="L48" s="78">
        <v>15000</v>
      </c>
      <c r="M48" s="78">
        <v>6261.65</v>
      </c>
      <c r="N48" s="78">
        <v>41.74433333333334</v>
      </c>
    </row>
    <row r="49" spans="1:14" ht="15" customHeight="1">
      <c r="A49" s="154" t="s">
        <v>618</v>
      </c>
      <c r="B49" s="154"/>
      <c r="C49" s="155" t="s">
        <v>692</v>
      </c>
      <c r="D49" s="155"/>
      <c r="E49" s="155"/>
      <c r="F49" s="77" t="s">
        <v>675</v>
      </c>
      <c r="G49" s="77" t="s">
        <v>675</v>
      </c>
      <c r="H49" s="77" t="s">
        <v>676</v>
      </c>
      <c r="I49" s="77" t="s">
        <v>677</v>
      </c>
      <c r="J49" s="77" t="s">
        <v>645</v>
      </c>
      <c r="K49" s="73" t="s">
        <v>678</v>
      </c>
      <c r="L49" s="78">
        <v>100000</v>
      </c>
      <c r="M49" s="78">
        <v>0</v>
      </c>
      <c r="N49" s="78">
        <v>0</v>
      </c>
    </row>
    <row r="50" spans="1:14" ht="15" customHeight="1">
      <c r="A50" s="154" t="s">
        <v>620</v>
      </c>
      <c r="B50" s="154"/>
      <c r="C50" s="155" t="s">
        <v>693</v>
      </c>
      <c r="D50" s="155"/>
      <c r="E50" s="155"/>
      <c r="F50" s="77" t="s">
        <v>675</v>
      </c>
      <c r="G50" s="77" t="s">
        <v>675</v>
      </c>
      <c r="H50" s="77" t="s">
        <v>676</v>
      </c>
      <c r="I50" s="77" t="s">
        <v>677</v>
      </c>
      <c r="J50" s="77" t="s">
        <v>645</v>
      </c>
      <c r="K50" s="73" t="s">
        <v>678</v>
      </c>
      <c r="L50" s="78">
        <v>70000</v>
      </c>
      <c r="M50" s="78">
        <v>46000</v>
      </c>
      <c r="N50" s="78">
        <v>65.71428571428571</v>
      </c>
    </row>
    <row r="51" spans="1:14" ht="15" customHeight="1">
      <c r="A51" s="154" t="s">
        <v>622</v>
      </c>
      <c r="B51" s="154"/>
      <c r="C51" s="155" t="s">
        <v>694</v>
      </c>
      <c r="D51" s="155"/>
      <c r="E51" s="155"/>
      <c r="F51" s="77" t="s">
        <v>675</v>
      </c>
      <c r="G51" s="77" t="s">
        <v>675</v>
      </c>
      <c r="H51" s="77" t="s">
        <v>676</v>
      </c>
      <c r="I51" s="77" t="s">
        <v>677</v>
      </c>
      <c r="J51" s="77" t="s">
        <v>645</v>
      </c>
      <c r="K51" s="73" t="s">
        <v>678</v>
      </c>
      <c r="L51" s="78">
        <v>23000</v>
      </c>
      <c r="M51" s="78">
        <v>8695.62</v>
      </c>
      <c r="N51" s="78">
        <v>37.80704347826087</v>
      </c>
    </row>
    <row r="52" spans="1:14" ht="15" customHeight="1">
      <c r="A52" s="154" t="s">
        <v>624</v>
      </c>
      <c r="B52" s="154"/>
      <c r="C52" s="155" t="s">
        <v>695</v>
      </c>
      <c r="D52" s="155"/>
      <c r="E52" s="155"/>
      <c r="F52" s="77" t="s">
        <v>675</v>
      </c>
      <c r="G52" s="77" t="s">
        <v>675</v>
      </c>
      <c r="H52" s="77" t="s">
        <v>676</v>
      </c>
      <c r="I52" s="77" t="s">
        <v>677</v>
      </c>
      <c r="J52" s="77" t="s">
        <v>645</v>
      </c>
      <c r="K52" s="73" t="s">
        <v>678</v>
      </c>
      <c r="L52" s="78">
        <v>100000</v>
      </c>
      <c r="M52" s="78">
        <v>0</v>
      </c>
      <c r="N52" s="78">
        <v>0</v>
      </c>
    </row>
    <row r="53" spans="1:14" ht="15" customHeight="1">
      <c r="A53" s="154" t="s">
        <v>626</v>
      </c>
      <c r="B53" s="154"/>
      <c r="C53" s="155" t="s">
        <v>696</v>
      </c>
      <c r="D53" s="155"/>
      <c r="E53" s="155"/>
      <c r="F53" s="77" t="s">
        <v>675</v>
      </c>
      <c r="G53" s="77" t="s">
        <v>675</v>
      </c>
      <c r="H53" s="77" t="s">
        <v>676</v>
      </c>
      <c r="I53" s="77" t="s">
        <v>677</v>
      </c>
      <c r="J53" s="77" t="s">
        <v>645</v>
      </c>
      <c r="K53" s="73" t="s">
        <v>678</v>
      </c>
      <c r="L53" s="78">
        <v>70000</v>
      </c>
      <c r="M53" s="78">
        <v>0</v>
      </c>
      <c r="N53" s="78">
        <v>0</v>
      </c>
    </row>
    <row r="54" spans="1:14" ht="15" customHeight="1">
      <c r="A54" s="154" t="s">
        <v>697</v>
      </c>
      <c r="B54" s="154"/>
      <c r="C54" s="155" t="s">
        <v>698</v>
      </c>
      <c r="D54" s="155"/>
      <c r="E54" s="155"/>
      <c r="F54" s="77" t="s">
        <v>699</v>
      </c>
      <c r="G54" s="77" t="s">
        <v>699</v>
      </c>
      <c r="J54" s="77" t="s">
        <v>645</v>
      </c>
      <c r="K54" s="77" t="s">
        <v>700</v>
      </c>
      <c r="L54" s="78">
        <v>350000</v>
      </c>
      <c r="M54" s="78">
        <v>0</v>
      </c>
      <c r="N54" s="78">
        <v>0</v>
      </c>
    </row>
    <row r="55" spans="1:14" ht="15" customHeight="1">
      <c r="A55" s="154" t="s">
        <v>701</v>
      </c>
      <c r="B55" s="154"/>
      <c r="C55" s="155" t="s">
        <v>702</v>
      </c>
      <c r="D55" s="155"/>
      <c r="E55" s="155"/>
      <c r="F55" s="77" t="s">
        <v>675</v>
      </c>
      <c r="G55" s="77" t="s">
        <v>675</v>
      </c>
      <c r="H55" s="77" t="s">
        <v>676</v>
      </c>
      <c r="I55" s="77" t="s">
        <v>677</v>
      </c>
      <c r="J55" s="77" t="s">
        <v>645</v>
      </c>
      <c r="K55" s="73" t="s">
        <v>678</v>
      </c>
      <c r="L55" s="78">
        <v>0</v>
      </c>
      <c r="M55" s="78">
        <v>0</v>
      </c>
      <c r="N55" s="78">
        <v>0</v>
      </c>
    </row>
    <row r="56" spans="1:14" ht="15" customHeight="1">
      <c r="A56" s="154" t="s">
        <v>703</v>
      </c>
      <c r="B56" s="154"/>
      <c r="C56" s="154" t="s">
        <v>704</v>
      </c>
      <c r="D56" s="154"/>
      <c r="E56" s="154"/>
      <c r="F56" s="77" t="s">
        <v>699</v>
      </c>
      <c r="G56" s="77" t="s">
        <v>699</v>
      </c>
      <c r="J56" s="77" t="s">
        <v>645</v>
      </c>
      <c r="K56" s="77" t="s">
        <v>700</v>
      </c>
      <c r="L56" s="78">
        <v>33500</v>
      </c>
      <c r="M56" s="78">
        <v>10342.88</v>
      </c>
      <c r="N56" s="78">
        <v>30.874268656716414</v>
      </c>
    </row>
    <row r="57" spans="11:13" ht="15" customHeight="1">
      <c r="K57" s="79" t="s">
        <v>632</v>
      </c>
      <c r="L57" s="80">
        <v>1390380</v>
      </c>
      <c r="M57" s="80">
        <v>253491.2</v>
      </c>
    </row>
    <row r="58" spans="11:13" ht="15" customHeight="1">
      <c r="K58" s="81" t="s">
        <v>638</v>
      </c>
      <c r="L58" s="82">
        <v>1390380</v>
      </c>
      <c r="M58" s="82">
        <v>253491.2</v>
      </c>
    </row>
    <row r="59" spans="2:14" s="76" customFormat="1" ht="15" customHeight="1">
      <c r="B59" s="156" t="s">
        <v>604</v>
      </c>
      <c r="C59" s="156"/>
      <c r="D59" s="156"/>
      <c r="E59" s="156" t="s">
        <v>705</v>
      </c>
      <c r="F59" s="156"/>
      <c r="G59" s="156"/>
      <c r="H59" s="156"/>
      <c r="I59" s="156"/>
      <c r="J59" s="156"/>
      <c r="K59" s="156"/>
      <c r="L59" s="156"/>
      <c r="M59" s="156"/>
      <c r="N59" s="156"/>
    </row>
    <row r="60" spans="4:14" ht="15" customHeight="1">
      <c r="D60" s="157" t="s">
        <v>654</v>
      </c>
      <c r="E60" s="157"/>
      <c r="F60" s="157"/>
      <c r="G60" s="157"/>
      <c r="H60" s="157"/>
      <c r="I60" s="157"/>
      <c r="J60" s="157"/>
      <c r="K60" s="157"/>
      <c r="L60" s="157"/>
      <c r="M60" s="157"/>
      <c r="N60" s="157"/>
    </row>
    <row r="61" spans="1:14" ht="15" customHeight="1">
      <c r="A61" s="154" t="s">
        <v>607</v>
      </c>
      <c r="B61" s="154"/>
      <c r="C61" s="155" t="s">
        <v>706</v>
      </c>
      <c r="D61" s="155"/>
      <c r="E61" s="155"/>
      <c r="F61" s="73" t="s">
        <v>707</v>
      </c>
      <c r="G61" s="73" t="s">
        <v>708</v>
      </c>
      <c r="H61" s="77" t="s">
        <v>709</v>
      </c>
      <c r="I61" s="73" t="s">
        <v>710</v>
      </c>
      <c r="J61" s="77" t="s">
        <v>645</v>
      </c>
      <c r="K61" s="73" t="s">
        <v>711</v>
      </c>
      <c r="L61" s="78">
        <v>3659411</v>
      </c>
      <c r="M61" s="78">
        <v>30007.12</v>
      </c>
      <c r="N61" s="78">
        <v>0.8199986281945373</v>
      </c>
    </row>
    <row r="62" spans="1:14" ht="15" customHeight="1">
      <c r="A62" s="154" t="s">
        <v>614</v>
      </c>
      <c r="B62" s="154"/>
      <c r="C62" s="154" t="s">
        <v>712</v>
      </c>
      <c r="D62" s="154"/>
      <c r="E62" s="154"/>
      <c r="F62" s="77" t="s">
        <v>713</v>
      </c>
      <c r="J62" s="77" t="s">
        <v>645</v>
      </c>
      <c r="K62" s="77" t="s">
        <v>714</v>
      </c>
      <c r="L62" s="78">
        <v>0</v>
      </c>
      <c r="M62" s="78">
        <v>0</v>
      </c>
      <c r="N62" s="78">
        <v>0</v>
      </c>
    </row>
    <row r="63" spans="1:14" ht="15" customHeight="1">
      <c r="A63" s="154" t="s">
        <v>616</v>
      </c>
      <c r="B63" s="154"/>
      <c r="C63" s="155" t="s">
        <v>715</v>
      </c>
      <c r="D63" s="155"/>
      <c r="E63" s="155"/>
      <c r="F63" s="73" t="s">
        <v>707</v>
      </c>
      <c r="G63" s="73" t="s">
        <v>708</v>
      </c>
      <c r="H63" s="77" t="s">
        <v>709</v>
      </c>
      <c r="I63" s="73" t="s">
        <v>710</v>
      </c>
      <c r="J63" s="77" t="s">
        <v>645</v>
      </c>
      <c r="K63" s="73" t="s">
        <v>711</v>
      </c>
      <c r="L63" s="78">
        <v>50000</v>
      </c>
      <c r="M63" s="78">
        <v>0</v>
      </c>
      <c r="N63" s="78">
        <v>0</v>
      </c>
    </row>
    <row r="64" spans="1:14" ht="15" customHeight="1">
      <c r="A64" s="154" t="s">
        <v>716</v>
      </c>
      <c r="B64" s="154"/>
      <c r="C64" s="155" t="s">
        <v>717</v>
      </c>
      <c r="D64" s="155"/>
      <c r="E64" s="155"/>
      <c r="F64" s="77" t="s">
        <v>718</v>
      </c>
      <c r="G64" s="77" t="s">
        <v>719</v>
      </c>
      <c r="H64" s="77" t="s">
        <v>720</v>
      </c>
      <c r="I64" s="77" t="s">
        <v>721</v>
      </c>
      <c r="J64" s="77" t="s">
        <v>645</v>
      </c>
      <c r="K64" s="73" t="s">
        <v>722</v>
      </c>
      <c r="L64" s="78">
        <v>42000</v>
      </c>
      <c r="M64" s="78">
        <v>0</v>
      </c>
      <c r="N64" s="78">
        <v>0</v>
      </c>
    </row>
    <row r="65" spans="1:14" ht="15" customHeight="1">
      <c r="A65" s="154" t="s">
        <v>723</v>
      </c>
      <c r="B65" s="154"/>
      <c r="C65" s="155" t="s">
        <v>724</v>
      </c>
      <c r="D65" s="155"/>
      <c r="E65" s="155"/>
      <c r="F65" s="77" t="s">
        <v>699</v>
      </c>
      <c r="G65" s="77" t="s">
        <v>699</v>
      </c>
      <c r="J65" s="77" t="s">
        <v>645</v>
      </c>
      <c r="K65" s="77" t="s">
        <v>700</v>
      </c>
      <c r="L65" s="78">
        <v>0</v>
      </c>
      <c r="M65" s="78">
        <v>110222.24</v>
      </c>
      <c r="N65" s="78">
        <v>0</v>
      </c>
    </row>
    <row r="66" spans="1:14" ht="15" customHeight="1">
      <c r="A66" s="154" t="s">
        <v>725</v>
      </c>
      <c r="B66" s="154"/>
      <c r="C66" s="155" t="s">
        <v>726</v>
      </c>
      <c r="D66" s="155"/>
      <c r="E66" s="155"/>
      <c r="F66" s="77" t="s">
        <v>727</v>
      </c>
      <c r="H66" s="77" t="s">
        <v>728</v>
      </c>
      <c r="I66" s="77" t="s">
        <v>729</v>
      </c>
      <c r="J66" s="77" t="s">
        <v>645</v>
      </c>
      <c r="K66" s="77" t="s">
        <v>730</v>
      </c>
      <c r="L66" s="78">
        <v>0</v>
      </c>
      <c r="M66" s="78">
        <v>0</v>
      </c>
      <c r="N66" s="78">
        <v>0</v>
      </c>
    </row>
    <row r="67" spans="1:14" ht="15" customHeight="1">
      <c r="A67" s="154" t="s">
        <v>697</v>
      </c>
      <c r="B67" s="154"/>
      <c r="C67" s="155" t="s">
        <v>731</v>
      </c>
      <c r="D67" s="155"/>
      <c r="E67" s="155"/>
      <c r="F67" s="77" t="s">
        <v>732</v>
      </c>
      <c r="J67" s="77" t="s">
        <v>645</v>
      </c>
      <c r="K67" s="73" t="s">
        <v>733</v>
      </c>
      <c r="L67" s="78">
        <v>100000</v>
      </c>
      <c r="M67" s="78">
        <v>15255</v>
      </c>
      <c r="N67" s="78">
        <v>15.255</v>
      </c>
    </row>
    <row r="68" spans="1:14" ht="15" customHeight="1">
      <c r="A68" s="154" t="s">
        <v>701</v>
      </c>
      <c r="B68" s="154"/>
      <c r="C68" s="155" t="s">
        <v>734</v>
      </c>
      <c r="D68" s="155"/>
      <c r="E68" s="155"/>
      <c r="F68" s="77" t="s">
        <v>699</v>
      </c>
      <c r="G68" s="77" t="s">
        <v>699</v>
      </c>
      <c r="J68" s="77" t="s">
        <v>645</v>
      </c>
      <c r="K68" s="77" t="s">
        <v>700</v>
      </c>
      <c r="L68" s="78">
        <v>0</v>
      </c>
      <c r="M68" s="78">
        <v>0</v>
      </c>
      <c r="N68" s="78">
        <v>0</v>
      </c>
    </row>
    <row r="69" spans="11:13" ht="15" customHeight="1">
      <c r="K69" s="79" t="s">
        <v>632</v>
      </c>
      <c r="L69" s="80">
        <v>3851411</v>
      </c>
      <c r="M69" s="80">
        <v>155484.36</v>
      </c>
    </row>
    <row r="70" spans="11:13" ht="15" customHeight="1">
      <c r="K70" s="81" t="s">
        <v>638</v>
      </c>
      <c r="L70" s="82">
        <v>3851411</v>
      </c>
      <c r="M70" s="82">
        <v>155484.36</v>
      </c>
    </row>
    <row r="71" spans="2:14" s="76" customFormat="1" ht="15" customHeight="1">
      <c r="B71" s="156" t="s">
        <v>604</v>
      </c>
      <c r="C71" s="156"/>
      <c r="D71" s="156"/>
      <c r="E71" s="156" t="s">
        <v>735</v>
      </c>
      <c r="F71" s="156"/>
      <c r="G71" s="156"/>
      <c r="H71" s="156"/>
      <c r="I71" s="156"/>
      <c r="J71" s="156"/>
      <c r="K71" s="156"/>
      <c r="L71" s="156"/>
      <c r="M71" s="156"/>
      <c r="N71" s="156"/>
    </row>
    <row r="72" spans="4:14" ht="15" customHeight="1">
      <c r="D72" s="157" t="s">
        <v>606</v>
      </c>
      <c r="E72" s="157"/>
      <c r="F72" s="157"/>
      <c r="G72" s="157"/>
      <c r="H72" s="157"/>
      <c r="I72" s="157"/>
      <c r="J72" s="157"/>
      <c r="K72" s="157"/>
      <c r="L72" s="157"/>
      <c r="M72" s="157"/>
      <c r="N72" s="157"/>
    </row>
    <row r="73" spans="1:14" ht="15" customHeight="1">
      <c r="A73" s="154" t="s">
        <v>634</v>
      </c>
      <c r="B73" s="154"/>
      <c r="C73" s="155" t="s">
        <v>736</v>
      </c>
      <c r="D73" s="155"/>
      <c r="E73" s="155"/>
      <c r="F73" s="77" t="s">
        <v>737</v>
      </c>
      <c r="G73" s="77" t="s">
        <v>738</v>
      </c>
      <c r="H73" s="77" t="s">
        <v>739</v>
      </c>
      <c r="I73" s="77" t="s">
        <v>740</v>
      </c>
      <c r="J73" s="77" t="s">
        <v>645</v>
      </c>
      <c r="K73" s="73" t="s">
        <v>741</v>
      </c>
      <c r="L73" s="78">
        <v>60000</v>
      </c>
      <c r="M73" s="78">
        <v>0</v>
      </c>
      <c r="N73" s="78">
        <v>0</v>
      </c>
    </row>
    <row r="74" spans="1:14" ht="15" customHeight="1">
      <c r="A74" s="154" t="s">
        <v>697</v>
      </c>
      <c r="B74" s="154"/>
      <c r="C74" s="155" t="s">
        <v>742</v>
      </c>
      <c r="D74" s="155"/>
      <c r="E74" s="155"/>
      <c r="F74" s="77" t="s">
        <v>737</v>
      </c>
      <c r="G74" s="77" t="s">
        <v>738</v>
      </c>
      <c r="H74" s="77" t="s">
        <v>739</v>
      </c>
      <c r="I74" s="77" t="s">
        <v>740</v>
      </c>
      <c r="J74" s="77" t="s">
        <v>645</v>
      </c>
      <c r="K74" s="73" t="s">
        <v>741</v>
      </c>
      <c r="L74" s="78">
        <v>25000</v>
      </c>
      <c r="M74" s="78">
        <v>0</v>
      </c>
      <c r="N74" s="78">
        <v>0</v>
      </c>
    </row>
    <row r="75" spans="11:13" ht="15" customHeight="1">
      <c r="K75" s="79" t="s">
        <v>632</v>
      </c>
      <c r="L75" s="80">
        <v>85000</v>
      </c>
      <c r="M75" s="80">
        <v>0</v>
      </c>
    </row>
    <row r="76" spans="11:13" ht="15" customHeight="1">
      <c r="K76" s="81" t="s">
        <v>638</v>
      </c>
      <c r="L76" s="82">
        <v>85000</v>
      </c>
      <c r="M76" s="82">
        <v>0</v>
      </c>
    </row>
    <row r="77" spans="2:14" s="76" customFormat="1" ht="15" customHeight="1">
      <c r="B77" s="156" t="s">
        <v>604</v>
      </c>
      <c r="C77" s="156"/>
      <c r="D77" s="156"/>
      <c r="E77" s="156" t="s">
        <v>743</v>
      </c>
      <c r="F77" s="156"/>
      <c r="G77" s="156"/>
      <c r="H77" s="156"/>
      <c r="I77" s="156"/>
      <c r="J77" s="156"/>
      <c r="K77" s="156"/>
      <c r="L77" s="156"/>
      <c r="M77" s="156"/>
      <c r="N77" s="156"/>
    </row>
    <row r="78" spans="4:14" ht="15" customHeight="1">
      <c r="D78" s="157" t="s">
        <v>654</v>
      </c>
      <c r="E78" s="157"/>
      <c r="F78" s="157"/>
      <c r="G78" s="157"/>
      <c r="H78" s="157"/>
      <c r="I78" s="157"/>
      <c r="J78" s="157"/>
      <c r="K78" s="157"/>
      <c r="L78" s="157"/>
      <c r="M78" s="157"/>
      <c r="N78" s="157"/>
    </row>
    <row r="79" spans="1:14" ht="15" customHeight="1">
      <c r="A79" s="154" t="s">
        <v>607</v>
      </c>
      <c r="B79" s="154"/>
      <c r="C79" s="155" t="s">
        <v>744</v>
      </c>
      <c r="D79" s="155"/>
      <c r="E79" s="155"/>
      <c r="F79" s="77" t="s">
        <v>675</v>
      </c>
      <c r="G79" s="77" t="s">
        <v>675</v>
      </c>
      <c r="H79" s="77" t="s">
        <v>676</v>
      </c>
      <c r="I79" s="77" t="s">
        <v>677</v>
      </c>
      <c r="J79" s="77" t="s">
        <v>645</v>
      </c>
      <c r="K79" s="73" t="s">
        <v>678</v>
      </c>
      <c r="L79" s="78">
        <v>42500</v>
      </c>
      <c r="M79" s="78">
        <v>29688.06</v>
      </c>
      <c r="N79" s="78">
        <v>69.8542588235294</v>
      </c>
    </row>
    <row r="80" spans="1:14" ht="15" customHeight="1">
      <c r="A80" s="154" t="s">
        <v>634</v>
      </c>
      <c r="B80" s="154"/>
      <c r="C80" s="155" t="s">
        <v>647</v>
      </c>
      <c r="D80" s="155"/>
      <c r="E80" s="155"/>
      <c r="F80" s="77" t="s">
        <v>675</v>
      </c>
      <c r="G80" s="77" t="s">
        <v>675</v>
      </c>
      <c r="H80" s="77" t="s">
        <v>676</v>
      </c>
      <c r="I80" s="77" t="s">
        <v>677</v>
      </c>
      <c r="J80" s="77" t="s">
        <v>645</v>
      </c>
      <c r="K80" s="73" t="s">
        <v>678</v>
      </c>
      <c r="L80" s="78">
        <v>5000</v>
      </c>
      <c r="M80" s="78">
        <v>0</v>
      </c>
      <c r="N80" s="78">
        <v>0</v>
      </c>
    </row>
    <row r="81" spans="1:14" ht="15" customHeight="1">
      <c r="A81" s="154" t="s">
        <v>614</v>
      </c>
      <c r="B81" s="154"/>
      <c r="C81" s="155" t="s">
        <v>745</v>
      </c>
      <c r="D81" s="155"/>
      <c r="E81" s="155"/>
      <c r="F81" s="77" t="s">
        <v>675</v>
      </c>
      <c r="G81" s="77" t="s">
        <v>675</v>
      </c>
      <c r="H81" s="77" t="s">
        <v>676</v>
      </c>
      <c r="I81" s="77" t="s">
        <v>677</v>
      </c>
      <c r="J81" s="77" t="s">
        <v>645</v>
      </c>
      <c r="K81" s="73" t="s">
        <v>678</v>
      </c>
      <c r="L81" s="78">
        <v>20000</v>
      </c>
      <c r="M81" s="78">
        <v>10000</v>
      </c>
      <c r="N81" s="78">
        <v>50</v>
      </c>
    </row>
    <row r="82" spans="1:14" ht="15" customHeight="1">
      <c r="A82" s="154" t="s">
        <v>616</v>
      </c>
      <c r="B82" s="154"/>
      <c r="C82" s="155" t="s">
        <v>746</v>
      </c>
      <c r="D82" s="155"/>
      <c r="E82" s="155"/>
      <c r="F82" s="77" t="s">
        <v>675</v>
      </c>
      <c r="G82" s="77" t="s">
        <v>675</v>
      </c>
      <c r="H82" s="77" t="s">
        <v>676</v>
      </c>
      <c r="I82" s="77" t="s">
        <v>677</v>
      </c>
      <c r="J82" s="77" t="s">
        <v>645</v>
      </c>
      <c r="K82" s="73" t="s">
        <v>678</v>
      </c>
      <c r="L82" s="78">
        <v>66500</v>
      </c>
      <c r="M82" s="78">
        <v>3073.8</v>
      </c>
      <c r="N82" s="78">
        <v>4.6222556390977445</v>
      </c>
    </row>
    <row r="83" spans="1:14" ht="15" customHeight="1">
      <c r="A83" s="154" t="s">
        <v>697</v>
      </c>
      <c r="B83" s="154"/>
      <c r="C83" s="155" t="s">
        <v>747</v>
      </c>
      <c r="D83" s="155"/>
      <c r="E83" s="155"/>
      <c r="F83" s="77" t="s">
        <v>675</v>
      </c>
      <c r="G83" s="77" t="s">
        <v>675</v>
      </c>
      <c r="H83" s="77" t="s">
        <v>676</v>
      </c>
      <c r="I83" s="77" t="s">
        <v>677</v>
      </c>
      <c r="J83" s="77" t="s">
        <v>645</v>
      </c>
      <c r="K83" s="73" t="s">
        <v>678</v>
      </c>
      <c r="L83" s="78">
        <v>1365000</v>
      </c>
      <c r="M83" s="78">
        <v>383717.83</v>
      </c>
      <c r="N83" s="78">
        <v>28.111196336996336</v>
      </c>
    </row>
    <row r="84" spans="11:13" ht="15" customHeight="1">
      <c r="K84" s="79" t="s">
        <v>632</v>
      </c>
      <c r="L84" s="80">
        <v>1499000</v>
      </c>
      <c r="M84" s="80">
        <v>426479.69</v>
      </c>
    </row>
    <row r="85" spans="11:13" ht="15" customHeight="1">
      <c r="K85" s="81" t="s">
        <v>638</v>
      </c>
      <c r="L85" s="82">
        <v>1499000</v>
      </c>
      <c r="M85" s="82">
        <v>426479.69</v>
      </c>
    </row>
    <row r="86" spans="11:13" ht="15" customHeight="1">
      <c r="K86" s="81" t="s">
        <v>748</v>
      </c>
      <c r="L86" s="82">
        <v>8757592</v>
      </c>
      <c r="M86" s="82">
        <v>2001188.31</v>
      </c>
    </row>
    <row r="87" spans="1:14" s="75" customFormat="1" ht="15" customHeight="1">
      <c r="A87" s="158" t="s">
        <v>749</v>
      </c>
      <c r="B87" s="158"/>
      <c r="C87" s="158"/>
      <c r="D87" s="158"/>
      <c r="E87" s="158"/>
      <c r="F87" s="158"/>
      <c r="G87" s="158"/>
      <c r="H87" s="158"/>
      <c r="I87" s="158"/>
      <c r="J87" s="158"/>
      <c r="K87" s="158"/>
      <c r="L87" s="158"/>
      <c r="M87" s="158"/>
      <c r="N87" s="158"/>
    </row>
    <row r="88" spans="2:14" s="76" customFormat="1" ht="15" customHeight="1">
      <c r="B88" s="156" t="s">
        <v>604</v>
      </c>
      <c r="C88" s="156"/>
      <c r="D88" s="156"/>
      <c r="E88" s="156" t="s">
        <v>750</v>
      </c>
      <c r="F88" s="156"/>
      <c r="G88" s="156"/>
      <c r="H88" s="156"/>
      <c r="I88" s="156"/>
      <c r="J88" s="156"/>
      <c r="K88" s="156"/>
      <c r="L88" s="156"/>
      <c r="M88" s="156"/>
      <c r="N88" s="156"/>
    </row>
    <row r="89" spans="4:14" ht="15" customHeight="1">
      <c r="D89" s="157" t="s">
        <v>751</v>
      </c>
      <c r="E89" s="157"/>
      <c r="F89" s="157"/>
      <c r="G89" s="157"/>
      <c r="H89" s="157"/>
      <c r="I89" s="157"/>
      <c r="J89" s="157"/>
      <c r="K89" s="157"/>
      <c r="L89" s="157"/>
      <c r="M89" s="157"/>
      <c r="N89" s="157"/>
    </row>
    <row r="90" spans="1:14" ht="15" customHeight="1">
      <c r="A90" s="154" t="s">
        <v>607</v>
      </c>
      <c r="B90" s="154"/>
      <c r="C90" s="154" t="s">
        <v>752</v>
      </c>
      <c r="D90" s="154"/>
      <c r="E90" s="154"/>
      <c r="F90" s="77" t="s">
        <v>753</v>
      </c>
      <c r="G90" s="77" t="s">
        <v>754</v>
      </c>
      <c r="H90" s="77" t="s">
        <v>755</v>
      </c>
      <c r="I90" s="77" t="s">
        <v>756</v>
      </c>
      <c r="J90" s="77" t="s">
        <v>757</v>
      </c>
      <c r="K90" s="73" t="s">
        <v>758</v>
      </c>
      <c r="L90" s="78">
        <v>1906960</v>
      </c>
      <c r="M90" s="78">
        <v>660549.51</v>
      </c>
      <c r="N90" s="78">
        <v>0</v>
      </c>
    </row>
    <row r="91" spans="11:13" ht="15" customHeight="1">
      <c r="K91" s="79" t="s">
        <v>632</v>
      </c>
      <c r="L91" s="80">
        <v>1906960</v>
      </c>
      <c r="M91" s="80">
        <v>660549.51</v>
      </c>
    </row>
    <row r="92" spans="11:13" ht="15" customHeight="1">
      <c r="K92" s="81" t="s">
        <v>638</v>
      </c>
      <c r="L92" s="82">
        <v>1906960</v>
      </c>
      <c r="M92" s="82">
        <v>660549.51</v>
      </c>
    </row>
    <row r="93" spans="2:14" s="76" customFormat="1" ht="15" customHeight="1">
      <c r="B93" s="156" t="s">
        <v>604</v>
      </c>
      <c r="C93" s="156"/>
      <c r="D93" s="156"/>
      <c r="E93" s="156" t="s">
        <v>759</v>
      </c>
      <c r="F93" s="156"/>
      <c r="G93" s="156"/>
      <c r="H93" s="156"/>
      <c r="I93" s="156"/>
      <c r="J93" s="156"/>
      <c r="K93" s="156"/>
      <c r="L93" s="156"/>
      <c r="M93" s="156"/>
      <c r="N93" s="156"/>
    </row>
    <row r="94" spans="4:14" ht="15" customHeight="1">
      <c r="D94" s="157" t="s">
        <v>751</v>
      </c>
      <c r="E94" s="157"/>
      <c r="F94" s="157"/>
      <c r="G94" s="157"/>
      <c r="H94" s="157"/>
      <c r="I94" s="157"/>
      <c r="J94" s="157"/>
      <c r="K94" s="157"/>
      <c r="L94" s="157"/>
      <c r="M94" s="157"/>
      <c r="N94" s="157"/>
    </row>
    <row r="95" spans="1:14" ht="15" customHeight="1">
      <c r="A95" s="154" t="s">
        <v>607</v>
      </c>
      <c r="B95" s="154"/>
      <c r="C95" s="155" t="s">
        <v>760</v>
      </c>
      <c r="D95" s="155"/>
      <c r="E95" s="155"/>
      <c r="F95" s="77" t="s">
        <v>332</v>
      </c>
      <c r="G95" s="77" t="s">
        <v>332</v>
      </c>
      <c r="H95" s="77" t="s">
        <v>194</v>
      </c>
      <c r="I95" s="77" t="s">
        <v>194</v>
      </c>
      <c r="J95" s="77" t="s">
        <v>645</v>
      </c>
      <c r="K95" s="77" t="s">
        <v>761</v>
      </c>
      <c r="L95" s="78">
        <v>55000</v>
      </c>
      <c r="M95" s="78">
        <v>250</v>
      </c>
      <c r="N95" s="78">
        <v>0.45454545454545453</v>
      </c>
    </row>
    <row r="96" spans="1:14" ht="15" customHeight="1">
      <c r="A96" s="154" t="s">
        <v>616</v>
      </c>
      <c r="B96" s="154"/>
      <c r="C96" s="155" t="s">
        <v>762</v>
      </c>
      <c r="D96" s="155"/>
      <c r="E96" s="155"/>
      <c r="F96" s="77" t="s">
        <v>332</v>
      </c>
      <c r="G96" s="77" t="s">
        <v>332</v>
      </c>
      <c r="H96" s="77" t="s">
        <v>194</v>
      </c>
      <c r="I96" s="77" t="s">
        <v>194</v>
      </c>
      <c r="J96" s="77" t="s">
        <v>645</v>
      </c>
      <c r="K96" s="77" t="s">
        <v>761</v>
      </c>
      <c r="L96" s="78">
        <v>75000</v>
      </c>
      <c r="M96" s="78">
        <v>47400</v>
      </c>
      <c r="N96" s="78">
        <v>63.2</v>
      </c>
    </row>
    <row r="97" spans="1:14" ht="15" customHeight="1">
      <c r="A97" s="154" t="s">
        <v>618</v>
      </c>
      <c r="B97" s="154"/>
      <c r="C97" s="155" t="s">
        <v>763</v>
      </c>
      <c r="D97" s="155"/>
      <c r="E97" s="155"/>
      <c r="F97" s="77" t="s">
        <v>332</v>
      </c>
      <c r="G97" s="77" t="s">
        <v>332</v>
      </c>
      <c r="H97" s="77" t="s">
        <v>194</v>
      </c>
      <c r="I97" s="77" t="s">
        <v>194</v>
      </c>
      <c r="J97" s="77" t="s">
        <v>645</v>
      </c>
      <c r="K97" s="77" t="s">
        <v>761</v>
      </c>
      <c r="L97" s="78">
        <v>50000</v>
      </c>
      <c r="M97" s="78">
        <v>20069.5</v>
      </c>
      <c r="N97" s="78">
        <v>40.139</v>
      </c>
    </row>
    <row r="98" spans="1:14" ht="15" customHeight="1">
      <c r="A98" s="154" t="s">
        <v>620</v>
      </c>
      <c r="B98" s="154"/>
      <c r="C98" s="155" t="s">
        <v>764</v>
      </c>
      <c r="D98" s="155"/>
      <c r="E98" s="155"/>
      <c r="F98" s="77" t="s">
        <v>332</v>
      </c>
      <c r="G98" s="77" t="s">
        <v>332</v>
      </c>
      <c r="H98" s="77" t="s">
        <v>194</v>
      </c>
      <c r="I98" s="77" t="s">
        <v>194</v>
      </c>
      <c r="J98" s="77" t="s">
        <v>645</v>
      </c>
      <c r="K98" s="77" t="s">
        <v>761</v>
      </c>
      <c r="L98" s="78">
        <v>0</v>
      </c>
      <c r="M98" s="78">
        <v>0</v>
      </c>
      <c r="N98" s="78">
        <v>0</v>
      </c>
    </row>
    <row r="99" spans="1:14" ht="15" customHeight="1">
      <c r="A99" s="154" t="s">
        <v>622</v>
      </c>
      <c r="B99" s="154"/>
      <c r="C99" s="155" t="s">
        <v>765</v>
      </c>
      <c r="D99" s="155"/>
      <c r="E99" s="155"/>
      <c r="F99" s="77" t="s">
        <v>332</v>
      </c>
      <c r="G99" s="77" t="s">
        <v>332</v>
      </c>
      <c r="H99" s="77" t="s">
        <v>194</v>
      </c>
      <c r="I99" s="77" t="s">
        <v>194</v>
      </c>
      <c r="J99" s="77" t="s">
        <v>645</v>
      </c>
      <c r="K99" s="77" t="s">
        <v>761</v>
      </c>
      <c r="L99" s="78">
        <v>10800</v>
      </c>
      <c r="M99" s="78">
        <v>2817.85</v>
      </c>
      <c r="N99" s="78">
        <v>26.091203703703705</v>
      </c>
    </row>
    <row r="100" spans="11:13" ht="15" customHeight="1">
      <c r="K100" s="79" t="s">
        <v>632</v>
      </c>
      <c r="L100" s="80">
        <v>190800</v>
      </c>
      <c r="M100" s="80">
        <v>70537.35</v>
      </c>
    </row>
    <row r="101" spans="11:13" ht="15" customHeight="1">
      <c r="K101" s="81" t="s">
        <v>638</v>
      </c>
      <c r="L101" s="82">
        <v>190800</v>
      </c>
      <c r="M101" s="82">
        <v>70537.35</v>
      </c>
    </row>
    <row r="102" spans="11:13" ht="15" customHeight="1">
      <c r="K102" s="81" t="s">
        <v>748</v>
      </c>
      <c r="L102" s="82">
        <v>2097760</v>
      </c>
      <c r="M102" s="82">
        <v>731086.86</v>
      </c>
    </row>
    <row r="103" spans="1:14" s="75" customFormat="1" ht="15" customHeight="1">
      <c r="A103" s="158" t="s">
        <v>766</v>
      </c>
      <c r="B103" s="158"/>
      <c r="C103" s="158"/>
      <c r="D103" s="158"/>
      <c r="E103" s="158"/>
      <c r="F103" s="158"/>
      <c r="G103" s="158"/>
      <c r="H103" s="158"/>
      <c r="I103" s="158"/>
      <c r="J103" s="158"/>
      <c r="K103" s="158"/>
      <c r="L103" s="158"/>
      <c r="M103" s="158"/>
      <c r="N103" s="158"/>
    </row>
    <row r="104" spans="2:14" s="76" customFormat="1" ht="15" customHeight="1">
      <c r="B104" s="156" t="s">
        <v>604</v>
      </c>
      <c r="C104" s="156"/>
      <c r="D104" s="156"/>
      <c r="E104" s="156" t="s">
        <v>767</v>
      </c>
      <c r="F104" s="156"/>
      <c r="G104" s="156"/>
      <c r="H104" s="156"/>
      <c r="I104" s="156"/>
      <c r="J104" s="156"/>
      <c r="K104" s="156"/>
      <c r="L104" s="156"/>
      <c r="M104" s="156"/>
      <c r="N104" s="156"/>
    </row>
    <row r="105" spans="4:14" ht="15" customHeight="1">
      <c r="D105" s="157" t="s">
        <v>768</v>
      </c>
      <c r="E105" s="157"/>
      <c r="F105" s="157"/>
      <c r="G105" s="157"/>
      <c r="H105" s="157"/>
      <c r="I105" s="157"/>
      <c r="J105" s="157"/>
      <c r="K105" s="157"/>
      <c r="L105" s="157"/>
      <c r="M105" s="157"/>
      <c r="N105" s="157"/>
    </row>
    <row r="106" spans="1:14" ht="15" customHeight="1">
      <c r="A106" s="154" t="s">
        <v>607</v>
      </c>
      <c r="B106" s="154"/>
      <c r="C106" s="155" t="s">
        <v>769</v>
      </c>
      <c r="D106" s="155"/>
      <c r="E106" s="155"/>
      <c r="F106" s="77" t="s">
        <v>770</v>
      </c>
      <c r="G106" s="77" t="s">
        <v>771</v>
      </c>
      <c r="H106" s="77" t="s">
        <v>772</v>
      </c>
      <c r="I106" s="77" t="s">
        <v>773</v>
      </c>
      <c r="J106" s="77" t="s">
        <v>645</v>
      </c>
      <c r="K106" s="73" t="s">
        <v>774</v>
      </c>
      <c r="L106" s="78">
        <v>83200</v>
      </c>
      <c r="M106" s="78">
        <v>47532.26</v>
      </c>
      <c r="N106" s="78">
        <v>57.130120192307686</v>
      </c>
    </row>
    <row r="107" spans="1:14" ht="15" customHeight="1">
      <c r="A107" s="154" t="s">
        <v>634</v>
      </c>
      <c r="B107" s="154"/>
      <c r="C107" s="155" t="s">
        <v>775</v>
      </c>
      <c r="D107" s="155"/>
      <c r="E107" s="155"/>
      <c r="F107" s="77" t="s">
        <v>776</v>
      </c>
      <c r="G107" s="77" t="s">
        <v>636</v>
      </c>
      <c r="H107" s="77" t="s">
        <v>194</v>
      </c>
      <c r="I107" s="77" t="s">
        <v>368</v>
      </c>
      <c r="J107" s="77" t="s">
        <v>645</v>
      </c>
      <c r="K107" s="73" t="s">
        <v>777</v>
      </c>
      <c r="L107" s="78">
        <v>30000</v>
      </c>
      <c r="M107" s="78">
        <v>9775</v>
      </c>
      <c r="N107" s="78">
        <v>32.58333333333334</v>
      </c>
    </row>
    <row r="108" spans="1:14" ht="15" customHeight="1">
      <c r="A108" s="154" t="s">
        <v>614</v>
      </c>
      <c r="B108" s="154"/>
      <c r="C108" s="155" t="s">
        <v>778</v>
      </c>
      <c r="D108" s="155"/>
      <c r="E108" s="155"/>
      <c r="F108" s="77" t="s">
        <v>770</v>
      </c>
      <c r="G108" s="77" t="s">
        <v>771</v>
      </c>
      <c r="H108" s="77" t="s">
        <v>772</v>
      </c>
      <c r="I108" s="77" t="s">
        <v>773</v>
      </c>
      <c r="J108" s="77" t="s">
        <v>645</v>
      </c>
      <c r="K108" s="73" t="s">
        <v>774</v>
      </c>
      <c r="L108" s="78">
        <v>10000</v>
      </c>
      <c r="M108" s="78">
        <v>0</v>
      </c>
      <c r="N108" s="78">
        <v>0</v>
      </c>
    </row>
    <row r="109" spans="1:14" ht="15" customHeight="1">
      <c r="A109" s="154" t="s">
        <v>697</v>
      </c>
      <c r="B109" s="154"/>
      <c r="C109" s="155" t="s">
        <v>779</v>
      </c>
      <c r="D109" s="155"/>
      <c r="E109" s="155"/>
      <c r="G109" s="77" t="s">
        <v>780</v>
      </c>
      <c r="J109" s="77" t="s">
        <v>645</v>
      </c>
      <c r="K109" s="77" t="s">
        <v>781</v>
      </c>
      <c r="L109" s="78">
        <v>0</v>
      </c>
      <c r="M109" s="78">
        <v>0</v>
      </c>
      <c r="N109" s="78">
        <v>0</v>
      </c>
    </row>
    <row r="110" spans="11:13" ht="15" customHeight="1">
      <c r="K110" s="79" t="s">
        <v>632</v>
      </c>
      <c r="L110" s="80">
        <v>123200</v>
      </c>
      <c r="M110" s="80">
        <v>57307.26</v>
      </c>
    </row>
    <row r="111" spans="11:13" ht="15" customHeight="1">
      <c r="K111" s="81" t="s">
        <v>638</v>
      </c>
      <c r="L111" s="82">
        <v>123200</v>
      </c>
      <c r="M111" s="82">
        <v>57307.26</v>
      </c>
    </row>
    <row r="112" spans="2:14" s="76" customFormat="1" ht="15" customHeight="1">
      <c r="B112" s="156" t="s">
        <v>604</v>
      </c>
      <c r="C112" s="156"/>
      <c r="D112" s="156"/>
      <c r="E112" s="156" t="s">
        <v>735</v>
      </c>
      <c r="F112" s="156"/>
      <c r="G112" s="156"/>
      <c r="H112" s="156"/>
      <c r="I112" s="156"/>
      <c r="J112" s="156"/>
      <c r="K112" s="156"/>
      <c r="L112" s="156"/>
      <c r="M112" s="156"/>
      <c r="N112" s="156"/>
    </row>
    <row r="113" spans="4:14" ht="15" customHeight="1">
      <c r="D113" s="157" t="s">
        <v>782</v>
      </c>
      <c r="E113" s="157"/>
      <c r="F113" s="157"/>
      <c r="G113" s="157"/>
      <c r="H113" s="157"/>
      <c r="I113" s="157"/>
      <c r="J113" s="157"/>
      <c r="K113" s="157"/>
      <c r="L113" s="157"/>
      <c r="M113" s="157"/>
      <c r="N113" s="157"/>
    </row>
    <row r="114" spans="1:14" ht="15" customHeight="1">
      <c r="A114" s="154" t="s">
        <v>607</v>
      </c>
      <c r="B114" s="154"/>
      <c r="C114" s="155" t="s">
        <v>783</v>
      </c>
      <c r="D114" s="155"/>
      <c r="E114" s="155"/>
      <c r="F114" s="77" t="s">
        <v>784</v>
      </c>
      <c r="G114" s="77" t="s">
        <v>785</v>
      </c>
      <c r="H114" s="77" t="s">
        <v>786</v>
      </c>
      <c r="I114" s="77" t="s">
        <v>787</v>
      </c>
      <c r="J114" s="77" t="s">
        <v>645</v>
      </c>
      <c r="K114" s="73" t="s">
        <v>788</v>
      </c>
      <c r="L114" s="78">
        <v>90000</v>
      </c>
      <c r="M114" s="78">
        <v>0</v>
      </c>
      <c r="N114" s="78">
        <v>0</v>
      </c>
    </row>
    <row r="115" spans="1:14" ht="15" customHeight="1">
      <c r="A115" s="154" t="s">
        <v>614</v>
      </c>
      <c r="B115" s="154"/>
      <c r="C115" s="155" t="s">
        <v>789</v>
      </c>
      <c r="D115" s="155"/>
      <c r="E115" s="155"/>
      <c r="F115" s="77" t="s">
        <v>790</v>
      </c>
      <c r="G115" s="77" t="s">
        <v>791</v>
      </c>
      <c r="H115" s="77" t="s">
        <v>792</v>
      </c>
      <c r="I115" s="77" t="s">
        <v>793</v>
      </c>
      <c r="J115" s="77" t="s">
        <v>645</v>
      </c>
      <c r="K115" s="77" t="s">
        <v>794</v>
      </c>
      <c r="L115" s="78">
        <v>6000</v>
      </c>
      <c r="M115" s="78">
        <v>0</v>
      </c>
      <c r="N115" s="78">
        <v>0</v>
      </c>
    </row>
    <row r="116" spans="1:14" ht="15" customHeight="1">
      <c r="A116" s="154" t="s">
        <v>618</v>
      </c>
      <c r="B116" s="154"/>
      <c r="C116" s="155" t="s">
        <v>795</v>
      </c>
      <c r="D116" s="155"/>
      <c r="E116" s="155"/>
      <c r="F116" s="77" t="s">
        <v>784</v>
      </c>
      <c r="G116" s="77" t="s">
        <v>785</v>
      </c>
      <c r="H116" s="77" t="s">
        <v>786</v>
      </c>
      <c r="I116" s="77" t="s">
        <v>787</v>
      </c>
      <c r="J116" s="77" t="s">
        <v>645</v>
      </c>
      <c r="K116" s="73" t="s">
        <v>788</v>
      </c>
      <c r="L116" s="78">
        <v>0</v>
      </c>
      <c r="M116" s="78">
        <v>0</v>
      </c>
      <c r="N116" s="78">
        <v>0</v>
      </c>
    </row>
    <row r="117" spans="11:13" ht="15" customHeight="1">
      <c r="K117" s="79" t="s">
        <v>632</v>
      </c>
      <c r="L117" s="80">
        <v>96000</v>
      </c>
      <c r="M117" s="80">
        <v>0</v>
      </c>
    </row>
    <row r="118" spans="11:13" ht="15" customHeight="1">
      <c r="K118" s="81" t="s">
        <v>638</v>
      </c>
      <c r="L118" s="82">
        <v>96000</v>
      </c>
      <c r="M118" s="82">
        <v>0</v>
      </c>
    </row>
    <row r="119" spans="2:14" s="76" customFormat="1" ht="15" customHeight="1">
      <c r="B119" s="156" t="s">
        <v>604</v>
      </c>
      <c r="C119" s="156"/>
      <c r="D119" s="156"/>
      <c r="E119" s="156" t="s">
        <v>796</v>
      </c>
      <c r="F119" s="156"/>
      <c r="G119" s="156"/>
      <c r="H119" s="156"/>
      <c r="I119" s="156"/>
      <c r="J119" s="156"/>
      <c r="K119" s="156"/>
      <c r="L119" s="156"/>
      <c r="M119" s="156"/>
      <c r="N119" s="156"/>
    </row>
    <row r="120" spans="4:14" ht="15" customHeight="1">
      <c r="D120" s="157" t="s">
        <v>797</v>
      </c>
      <c r="E120" s="157"/>
      <c r="F120" s="157"/>
      <c r="G120" s="157"/>
      <c r="H120" s="157"/>
      <c r="I120" s="157"/>
      <c r="J120" s="157"/>
      <c r="K120" s="157"/>
      <c r="L120" s="157"/>
      <c r="M120" s="157"/>
      <c r="N120" s="157"/>
    </row>
    <row r="121" spans="1:14" ht="15" customHeight="1">
      <c r="A121" s="154" t="s">
        <v>607</v>
      </c>
      <c r="B121" s="154"/>
      <c r="C121" s="155" t="s">
        <v>798</v>
      </c>
      <c r="D121" s="155"/>
      <c r="E121" s="155"/>
      <c r="F121" s="77" t="s">
        <v>799</v>
      </c>
      <c r="G121" s="77" t="s">
        <v>800</v>
      </c>
      <c r="H121" s="77" t="s">
        <v>801</v>
      </c>
      <c r="I121" s="77" t="s">
        <v>801</v>
      </c>
      <c r="J121" s="77" t="s">
        <v>645</v>
      </c>
      <c r="K121" s="73" t="s">
        <v>802</v>
      </c>
      <c r="L121" s="78">
        <v>22000</v>
      </c>
      <c r="M121" s="78">
        <v>6623.33</v>
      </c>
      <c r="N121" s="78">
        <v>30.106045454545452</v>
      </c>
    </row>
    <row r="122" spans="1:14" ht="15" customHeight="1">
      <c r="A122" s="154" t="s">
        <v>634</v>
      </c>
      <c r="B122" s="154"/>
      <c r="C122" s="155" t="s">
        <v>803</v>
      </c>
      <c r="D122" s="155"/>
      <c r="E122" s="155"/>
      <c r="F122" s="77" t="s">
        <v>368</v>
      </c>
      <c r="G122" s="77" t="s">
        <v>55</v>
      </c>
      <c r="H122" s="77" t="s">
        <v>194</v>
      </c>
      <c r="I122" s="77" t="s">
        <v>194</v>
      </c>
      <c r="J122" s="77" t="s">
        <v>645</v>
      </c>
      <c r="K122" s="73" t="s">
        <v>802</v>
      </c>
      <c r="L122" s="78">
        <v>4600</v>
      </c>
      <c r="M122" s="78">
        <v>1178</v>
      </c>
      <c r="N122" s="78">
        <v>25.608695652173914</v>
      </c>
    </row>
    <row r="123" spans="1:14" ht="15" customHeight="1">
      <c r="A123" s="154" t="s">
        <v>614</v>
      </c>
      <c r="B123" s="154"/>
      <c r="C123" s="155" t="s">
        <v>804</v>
      </c>
      <c r="D123" s="155"/>
      <c r="E123" s="155"/>
      <c r="F123" s="77" t="s">
        <v>332</v>
      </c>
      <c r="G123" s="77" t="s">
        <v>368</v>
      </c>
      <c r="H123" s="77" t="s">
        <v>368</v>
      </c>
      <c r="I123" s="77" t="s">
        <v>55</v>
      </c>
      <c r="J123" s="77" t="s">
        <v>645</v>
      </c>
      <c r="K123" s="83" t="s">
        <v>805</v>
      </c>
      <c r="L123" s="78">
        <v>16000</v>
      </c>
      <c r="M123" s="78">
        <v>5000</v>
      </c>
      <c r="N123" s="78">
        <v>31.25</v>
      </c>
    </row>
    <row r="124" spans="1:14" ht="15" customHeight="1">
      <c r="A124" s="154" t="s">
        <v>616</v>
      </c>
      <c r="B124" s="154"/>
      <c r="C124" s="155" t="s">
        <v>806</v>
      </c>
      <c r="D124" s="155"/>
      <c r="E124" s="155"/>
      <c r="F124" s="77" t="s">
        <v>799</v>
      </c>
      <c r="G124" s="77" t="s">
        <v>800</v>
      </c>
      <c r="H124" s="77" t="s">
        <v>801</v>
      </c>
      <c r="I124" s="77" t="s">
        <v>801</v>
      </c>
      <c r="J124" s="77" t="s">
        <v>645</v>
      </c>
      <c r="K124" s="83" t="s">
        <v>802</v>
      </c>
      <c r="L124" s="78">
        <v>50000</v>
      </c>
      <c r="M124" s="78">
        <v>10000</v>
      </c>
      <c r="N124" s="78">
        <v>20</v>
      </c>
    </row>
    <row r="125" spans="1:14" ht="15" customHeight="1">
      <c r="A125" s="154" t="s">
        <v>618</v>
      </c>
      <c r="B125" s="154"/>
      <c r="C125" s="155" t="s">
        <v>807</v>
      </c>
      <c r="D125" s="155"/>
      <c r="E125" s="155"/>
      <c r="F125" s="77" t="s">
        <v>799</v>
      </c>
      <c r="G125" s="77" t="s">
        <v>800</v>
      </c>
      <c r="H125" s="77" t="s">
        <v>801</v>
      </c>
      <c r="I125" s="77" t="s">
        <v>801</v>
      </c>
      <c r="J125" s="77" t="s">
        <v>645</v>
      </c>
      <c r="K125" s="73" t="s">
        <v>802</v>
      </c>
      <c r="L125" s="78">
        <v>30000</v>
      </c>
      <c r="M125" s="78">
        <v>10000</v>
      </c>
      <c r="N125" s="78">
        <v>33.33333333333334</v>
      </c>
    </row>
    <row r="126" spans="11:13" ht="15" customHeight="1">
      <c r="K126" s="79" t="s">
        <v>632</v>
      </c>
      <c r="L126" s="80">
        <v>122600</v>
      </c>
      <c r="M126" s="80">
        <v>32801.33</v>
      </c>
    </row>
    <row r="127" spans="11:13" ht="15" customHeight="1">
      <c r="K127" s="81" t="s">
        <v>638</v>
      </c>
      <c r="L127" s="82">
        <v>122600</v>
      </c>
      <c r="M127" s="82">
        <v>32801.33</v>
      </c>
    </row>
    <row r="128" spans="2:14" s="76" customFormat="1" ht="15" customHeight="1">
      <c r="B128" s="156" t="s">
        <v>604</v>
      </c>
      <c r="C128" s="156"/>
      <c r="D128" s="156"/>
      <c r="E128" s="156" t="s">
        <v>808</v>
      </c>
      <c r="F128" s="156"/>
      <c r="G128" s="156"/>
      <c r="H128" s="156"/>
      <c r="I128" s="156"/>
      <c r="J128" s="156"/>
      <c r="K128" s="156"/>
      <c r="L128" s="156"/>
      <c r="M128" s="156"/>
      <c r="N128" s="156"/>
    </row>
    <row r="129" spans="4:14" ht="15" customHeight="1">
      <c r="D129" s="157" t="s">
        <v>782</v>
      </c>
      <c r="E129" s="157"/>
      <c r="F129" s="157"/>
      <c r="G129" s="157"/>
      <c r="H129" s="157"/>
      <c r="I129" s="157"/>
      <c r="J129" s="157"/>
      <c r="K129" s="157"/>
      <c r="L129" s="157"/>
      <c r="M129" s="157"/>
      <c r="N129" s="157"/>
    </row>
    <row r="130" spans="1:14" ht="15" customHeight="1">
      <c r="A130" s="154" t="s">
        <v>607</v>
      </c>
      <c r="B130" s="154"/>
      <c r="C130" s="155" t="s">
        <v>809</v>
      </c>
      <c r="D130" s="155"/>
      <c r="E130" s="155"/>
      <c r="F130" s="77" t="s">
        <v>225</v>
      </c>
      <c r="G130" s="77" t="s">
        <v>327</v>
      </c>
      <c r="H130" s="77" t="s">
        <v>810</v>
      </c>
      <c r="I130" s="77" t="s">
        <v>811</v>
      </c>
      <c r="J130" s="77" t="s">
        <v>645</v>
      </c>
      <c r="K130" s="73" t="s">
        <v>812</v>
      </c>
      <c r="L130" s="78">
        <v>20000</v>
      </c>
      <c r="M130" s="78">
        <v>905.06</v>
      </c>
      <c r="N130" s="78">
        <v>4.5253</v>
      </c>
    </row>
    <row r="131" spans="1:14" ht="15" customHeight="1">
      <c r="A131" s="154" t="s">
        <v>634</v>
      </c>
      <c r="B131" s="154"/>
      <c r="C131" s="155" t="s">
        <v>813</v>
      </c>
      <c r="D131" s="155"/>
      <c r="E131" s="155"/>
      <c r="F131" s="77" t="s">
        <v>225</v>
      </c>
      <c r="G131" s="77" t="s">
        <v>327</v>
      </c>
      <c r="H131" s="77" t="s">
        <v>810</v>
      </c>
      <c r="I131" s="77" t="s">
        <v>811</v>
      </c>
      <c r="J131" s="77" t="s">
        <v>645</v>
      </c>
      <c r="K131" s="73" t="s">
        <v>812</v>
      </c>
      <c r="L131" s="78">
        <v>471000</v>
      </c>
      <c r="M131" s="78">
        <v>0</v>
      </c>
      <c r="N131" s="78">
        <v>0</v>
      </c>
    </row>
    <row r="132" spans="11:13" ht="15" customHeight="1">
      <c r="K132" s="79" t="s">
        <v>632</v>
      </c>
      <c r="L132" s="80">
        <v>491000</v>
      </c>
      <c r="M132" s="80">
        <v>905.06</v>
      </c>
    </row>
    <row r="133" spans="11:13" ht="15" customHeight="1">
      <c r="K133" s="81" t="s">
        <v>638</v>
      </c>
      <c r="L133" s="82">
        <v>491000</v>
      </c>
      <c r="M133" s="82">
        <v>905.06</v>
      </c>
    </row>
    <row r="134" spans="11:13" ht="15" customHeight="1">
      <c r="K134" s="81" t="s">
        <v>748</v>
      </c>
      <c r="L134" s="82">
        <v>832800</v>
      </c>
      <c r="M134" s="82">
        <v>91013.65</v>
      </c>
    </row>
    <row r="135" spans="11:13" ht="15" customHeight="1">
      <c r="K135" s="81" t="s">
        <v>814</v>
      </c>
      <c r="L135" s="82">
        <v>11688152</v>
      </c>
      <c r="M135" s="82">
        <v>2823288.82</v>
      </c>
    </row>
  </sheetData>
  <sheetProtection/>
  <mergeCells count="184">
    <mergeCell ref="A1:N1"/>
    <mergeCell ref="A2:N2"/>
    <mergeCell ref="A3:B3"/>
    <mergeCell ref="C3:E3"/>
    <mergeCell ref="A4:N4"/>
    <mergeCell ref="B5:D5"/>
    <mergeCell ref="E5:N5"/>
    <mergeCell ref="D6:N6"/>
    <mergeCell ref="A7:B7"/>
    <mergeCell ref="C7:E7"/>
    <mergeCell ref="A8:B8"/>
    <mergeCell ref="C8:E8"/>
    <mergeCell ref="A9:B9"/>
    <mergeCell ref="C9:E9"/>
    <mergeCell ref="A10:B10"/>
    <mergeCell ref="C10:E10"/>
    <mergeCell ref="A11:B11"/>
    <mergeCell ref="C11:E11"/>
    <mergeCell ref="A12:B12"/>
    <mergeCell ref="C12:E12"/>
    <mergeCell ref="A13:B13"/>
    <mergeCell ref="C13:E13"/>
    <mergeCell ref="A14:B14"/>
    <mergeCell ref="C14:E14"/>
    <mergeCell ref="A15:B15"/>
    <mergeCell ref="C15:E15"/>
    <mergeCell ref="A16:B16"/>
    <mergeCell ref="C16:E16"/>
    <mergeCell ref="D18:N18"/>
    <mergeCell ref="A19:B19"/>
    <mergeCell ref="C19:E19"/>
    <mergeCell ref="B22:D22"/>
    <mergeCell ref="E22:N22"/>
    <mergeCell ref="D23:N23"/>
    <mergeCell ref="A24:B24"/>
    <mergeCell ref="C24:E24"/>
    <mergeCell ref="A25:B25"/>
    <mergeCell ref="C25:E25"/>
    <mergeCell ref="A26:B26"/>
    <mergeCell ref="C26:E26"/>
    <mergeCell ref="A27:B27"/>
    <mergeCell ref="C27:E27"/>
    <mergeCell ref="A28:B28"/>
    <mergeCell ref="C28:E28"/>
    <mergeCell ref="B31:D31"/>
    <mergeCell ref="E31:N31"/>
    <mergeCell ref="D32:N32"/>
    <mergeCell ref="A33:B33"/>
    <mergeCell ref="C33:E33"/>
    <mergeCell ref="A34:B34"/>
    <mergeCell ref="C34:E34"/>
    <mergeCell ref="B37:D37"/>
    <mergeCell ref="E37:N37"/>
    <mergeCell ref="D38:N38"/>
    <mergeCell ref="A39:B39"/>
    <mergeCell ref="C39:E39"/>
    <mergeCell ref="A40:B40"/>
    <mergeCell ref="C40:E40"/>
    <mergeCell ref="B43:D43"/>
    <mergeCell ref="E43:N43"/>
    <mergeCell ref="D44:N44"/>
    <mergeCell ref="A45:B45"/>
    <mergeCell ref="C45:E45"/>
    <mergeCell ref="A46:B46"/>
    <mergeCell ref="C46:E46"/>
    <mergeCell ref="A47:B47"/>
    <mergeCell ref="C47:E47"/>
    <mergeCell ref="A48:B48"/>
    <mergeCell ref="C48:E48"/>
    <mergeCell ref="A49:B49"/>
    <mergeCell ref="C49:E49"/>
    <mergeCell ref="A50:B50"/>
    <mergeCell ref="C50:E50"/>
    <mergeCell ref="A51:B51"/>
    <mergeCell ref="C51:E51"/>
    <mergeCell ref="A52:B52"/>
    <mergeCell ref="C52:E52"/>
    <mergeCell ref="A53:B53"/>
    <mergeCell ref="C53:E53"/>
    <mergeCell ref="A54:B54"/>
    <mergeCell ref="C54:E54"/>
    <mergeCell ref="A55:B55"/>
    <mergeCell ref="C55:E55"/>
    <mergeCell ref="A56:B56"/>
    <mergeCell ref="C56:E56"/>
    <mergeCell ref="B59:D59"/>
    <mergeCell ref="E59:N59"/>
    <mergeCell ref="D60:N60"/>
    <mergeCell ref="A61:B61"/>
    <mergeCell ref="C61:E61"/>
    <mergeCell ref="A62:B62"/>
    <mergeCell ref="C62:E62"/>
    <mergeCell ref="A63:B63"/>
    <mergeCell ref="C63:E63"/>
    <mergeCell ref="A64:B64"/>
    <mergeCell ref="C64:E64"/>
    <mergeCell ref="A65:B65"/>
    <mergeCell ref="C65:E65"/>
    <mergeCell ref="A66:B66"/>
    <mergeCell ref="C66:E66"/>
    <mergeCell ref="A67:B67"/>
    <mergeCell ref="C67:E67"/>
    <mergeCell ref="A68:B68"/>
    <mergeCell ref="C68:E68"/>
    <mergeCell ref="B71:D71"/>
    <mergeCell ref="E71:N71"/>
    <mergeCell ref="D72:N72"/>
    <mergeCell ref="A73:B73"/>
    <mergeCell ref="C73:E73"/>
    <mergeCell ref="A74:B74"/>
    <mergeCell ref="C74:E74"/>
    <mergeCell ref="B77:D77"/>
    <mergeCell ref="E77:N77"/>
    <mergeCell ref="D78:N78"/>
    <mergeCell ref="A79:B79"/>
    <mergeCell ref="C79:E79"/>
    <mergeCell ref="A80:B80"/>
    <mergeCell ref="C80:E80"/>
    <mergeCell ref="A81:B81"/>
    <mergeCell ref="C81:E81"/>
    <mergeCell ref="A82:B82"/>
    <mergeCell ref="C82:E82"/>
    <mergeCell ref="A83:B83"/>
    <mergeCell ref="C83:E83"/>
    <mergeCell ref="A87:N87"/>
    <mergeCell ref="B88:D88"/>
    <mergeCell ref="E88:N88"/>
    <mergeCell ref="D89:N89"/>
    <mergeCell ref="A90:B90"/>
    <mergeCell ref="C90:E90"/>
    <mergeCell ref="B93:D93"/>
    <mergeCell ref="E93:N93"/>
    <mergeCell ref="D94:N94"/>
    <mergeCell ref="A95:B95"/>
    <mergeCell ref="C95:E95"/>
    <mergeCell ref="A96:B96"/>
    <mergeCell ref="C96:E96"/>
    <mergeCell ref="A97:B97"/>
    <mergeCell ref="C97:E97"/>
    <mergeCell ref="A98:B98"/>
    <mergeCell ref="C98:E98"/>
    <mergeCell ref="A99:B99"/>
    <mergeCell ref="C99:E99"/>
    <mergeCell ref="A103:N103"/>
    <mergeCell ref="B104:D104"/>
    <mergeCell ref="E104:N104"/>
    <mergeCell ref="D105:N105"/>
    <mergeCell ref="A106:B106"/>
    <mergeCell ref="C106:E106"/>
    <mergeCell ref="A107:B107"/>
    <mergeCell ref="C107:E107"/>
    <mergeCell ref="A108:B108"/>
    <mergeCell ref="C108:E108"/>
    <mergeCell ref="A109:B109"/>
    <mergeCell ref="C109:E109"/>
    <mergeCell ref="B112:D112"/>
    <mergeCell ref="E112:N112"/>
    <mergeCell ref="D113:N113"/>
    <mergeCell ref="A114:B114"/>
    <mergeCell ref="C114:E114"/>
    <mergeCell ref="A115:B115"/>
    <mergeCell ref="C115:E115"/>
    <mergeCell ref="A116:B116"/>
    <mergeCell ref="C116:E116"/>
    <mergeCell ref="B119:D119"/>
    <mergeCell ref="E119:N119"/>
    <mergeCell ref="D120:N120"/>
    <mergeCell ref="A121:B121"/>
    <mergeCell ref="C121:E121"/>
    <mergeCell ref="A122:B122"/>
    <mergeCell ref="C122:E122"/>
    <mergeCell ref="A123:B123"/>
    <mergeCell ref="C123:E123"/>
    <mergeCell ref="A124:B124"/>
    <mergeCell ref="C124:E124"/>
    <mergeCell ref="A131:B131"/>
    <mergeCell ref="C131:E131"/>
    <mergeCell ref="A125:B125"/>
    <mergeCell ref="C125:E125"/>
    <mergeCell ref="B128:D128"/>
    <mergeCell ref="E128:N128"/>
    <mergeCell ref="D129:N129"/>
    <mergeCell ref="A130:B130"/>
    <mergeCell ref="C130:E13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5" sqref="A35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landscape" paperSize="9" r:id="rId4"/>
  <legacyDrawing r:id="rId3"/>
  <oleObjects>
    <oleObject progId="Word.Document.8" shapeId="128320051" r:id="rId1"/>
    <oleObject progId="Word.Document.8" shapeId="128321817" r:id="rId2"/>
  </oleObjects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X31" sqref="X3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landscape" paperSize="9" r:id="rId19"/>
  <legacyDrawing r:id="rId18"/>
  <oleObjects>
    <oleObject progId="Word.Document.8" shapeId="128125147" r:id="rId1"/>
    <oleObject progId="Word.Document.8" shapeId="128129644" r:id="rId2"/>
    <oleObject progId="Word.Document.8" shapeId="128131104" r:id="rId3"/>
    <oleObject progId="Word.Document.8" shapeId="128132525" r:id="rId4"/>
    <oleObject progId="Word.Document.8" shapeId="128134465" r:id="rId5"/>
    <oleObject progId="Word.Document.8" shapeId="128136157" r:id="rId6"/>
    <oleObject progId="Word.Document.8" shapeId="128137466" r:id="rId7"/>
    <oleObject progId="Word.Document.8" shapeId="128138868" r:id="rId8"/>
    <oleObject progId="Word.Document.8" shapeId="128140834" r:id="rId9"/>
    <oleObject progId="Word.Document.8" shapeId="128142250" r:id="rId10"/>
    <oleObject progId="Word.Document.8" shapeId="128143683" r:id="rId11"/>
    <oleObject progId="Word.Document.8" shapeId="128145201" r:id="rId12"/>
    <oleObject progId="Word.Document.8" shapeId="128308436" r:id="rId13"/>
    <oleObject progId="Word.Document.8" shapeId="128309730" r:id="rId14"/>
    <oleObject progId="Word.Document.8" shapeId="128311591" r:id="rId15"/>
    <oleObject progId="Word.Document.8" shapeId="128313294" r:id="rId16"/>
    <oleObject progId="Word.Document.8" shapeId="128314922" r:id="rId17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I88"/>
  <sheetViews>
    <sheetView zoomScalePageLayoutView="0" workbookViewId="0" topLeftCell="A1">
      <selection activeCell="C6" sqref="C6"/>
    </sheetView>
  </sheetViews>
  <sheetFormatPr defaultColWidth="15.7109375" defaultRowHeight="12.75"/>
  <cols>
    <col min="1" max="1" width="9.140625" style="27" customWidth="1"/>
    <col min="2" max="2" width="7.421875" style="0" customWidth="1"/>
    <col min="3" max="3" width="48.57421875" style="0" customWidth="1"/>
    <col min="4" max="4" width="14.57421875" style="0" customWidth="1"/>
    <col min="5" max="5" width="15.7109375" style="0" customWidth="1"/>
    <col min="6" max="6" width="12.421875" style="0" customWidth="1"/>
    <col min="7" max="7" width="12.8515625" style="0" customWidth="1"/>
    <col min="8" max="8" width="8.8515625" style="0" customWidth="1"/>
    <col min="9" max="9" width="8.140625" style="0" customWidth="1"/>
  </cols>
  <sheetData>
    <row r="1" spans="1:9" ht="15" customHeight="1">
      <c r="A1" s="28" t="s">
        <v>40</v>
      </c>
      <c r="B1" s="28"/>
      <c r="C1" s="28"/>
      <c r="D1" s="28"/>
      <c r="E1" s="28"/>
      <c r="F1" s="28"/>
      <c r="G1" s="28"/>
      <c r="H1" s="28"/>
      <c r="I1" s="28"/>
    </row>
    <row r="2" spans="1:7" ht="15" customHeight="1">
      <c r="A2" s="132" t="s">
        <v>41</v>
      </c>
      <c r="B2" s="132"/>
      <c r="C2" s="132"/>
      <c r="D2" s="132"/>
      <c r="E2" s="132"/>
      <c r="F2" s="132"/>
      <c r="G2" s="132"/>
    </row>
    <row r="3" spans="1:7" ht="15" customHeight="1">
      <c r="A3" s="132" t="s">
        <v>42</v>
      </c>
      <c r="B3" s="132"/>
      <c r="C3" s="132"/>
      <c r="D3" s="29"/>
      <c r="E3" s="29"/>
      <c r="F3" s="29"/>
      <c r="G3" s="29"/>
    </row>
    <row r="4" spans="1:9" ht="15" customHeight="1">
      <c r="A4" s="30" t="s">
        <v>43</v>
      </c>
      <c r="B4" s="28"/>
      <c r="C4" s="28"/>
      <c r="D4" s="31"/>
      <c r="E4" s="31"/>
      <c r="F4" s="31"/>
      <c r="G4" s="31"/>
      <c r="H4" s="31"/>
      <c r="I4" s="31"/>
    </row>
    <row r="5" ht="15" customHeight="1">
      <c r="C5" t="s">
        <v>44</v>
      </c>
    </row>
    <row r="6" spans="1:9" s="8" customFormat="1" ht="15" customHeight="1">
      <c r="A6" s="27"/>
      <c r="C6" s="15" t="s">
        <v>45</v>
      </c>
      <c r="D6" s="21">
        <v>3864040.53</v>
      </c>
      <c r="E6" s="21">
        <v>11688152</v>
      </c>
      <c r="F6" s="21">
        <v>11688152</v>
      </c>
      <c r="G6" s="21">
        <v>2498260.4</v>
      </c>
      <c r="H6" s="21">
        <v>64.65409409150271</v>
      </c>
      <c r="I6" s="21">
        <v>21.374297664848985</v>
      </c>
    </row>
    <row r="7" spans="1:9" ht="15" customHeight="1">
      <c r="A7" s="16" t="s">
        <v>46</v>
      </c>
      <c r="B7" s="16" t="s">
        <v>47</v>
      </c>
      <c r="C7" s="16" t="s">
        <v>48</v>
      </c>
      <c r="D7" s="14" t="s">
        <v>19</v>
      </c>
      <c r="E7" s="32" t="s">
        <v>0</v>
      </c>
      <c r="F7" s="32" t="s">
        <v>1</v>
      </c>
      <c r="G7" s="32" t="s">
        <v>2</v>
      </c>
      <c r="H7" s="33" t="s">
        <v>49</v>
      </c>
      <c r="I7" s="33" t="s">
        <v>3</v>
      </c>
    </row>
    <row r="8" spans="4:9" ht="15" customHeight="1">
      <c r="D8" s="34" t="s">
        <v>4</v>
      </c>
      <c r="E8" s="34" t="s">
        <v>50</v>
      </c>
      <c r="F8" s="34" t="s">
        <v>51</v>
      </c>
      <c r="G8" s="34" t="s">
        <v>52</v>
      </c>
      <c r="H8" s="33" t="s">
        <v>8</v>
      </c>
      <c r="I8" s="33" t="s">
        <v>53</v>
      </c>
    </row>
    <row r="9" spans="2:9" ht="15" customHeight="1">
      <c r="B9" s="27" t="s">
        <v>54</v>
      </c>
      <c r="D9" s="34"/>
      <c r="E9" s="34"/>
      <c r="F9" s="34"/>
      <c r="G9" s="34"/>
      <c r="I9" s="34"/>
    </row>
    <row r="10" spans="1:9" ht="25.5" customHeight="1">
      <c r="A10" s="52" t="s">
        <v>815</v>
      </c>
      <c r="B10" s="36" t="s">
        <v>55</v>
      </c>
      <c r="C10" s="37" t="s">
        <v>56</v>
      </c>
      <c r="D10" s="38">
        <v>2167306.45</v>
      </c>
      <c r="E10" s="38">
        <v>11683352</v>
      </c>
      <c r="F10" s="39" t="s">
        <v>57</v>
      </c>
      <c r="G10" s="38">
        <v>2483267.88</v>
      </c>
      <c r="H10" s="38">
        <v>114.5785</v>
      </c>
      <c r="I10" s="38">
        <v>21.2547</v>
      </c>
    </row>
    <row r="11" spans="1:9" ht="15" customHeight="1">
      <c r="A11" s="49">
        <v>11</v>
      </c>
      <c r="B11" s="36" t="s">
        <v>59</v>
      </c>
      <c r="C11" s="37" t="s">
        <v>60</v>
      </c>
      <c r="D11" s="38">
        <v>1291257.57</v>
      </c>
      <c r="E11" s="38">
        <v>3073186</v>
      </c>
      <c r="F11" s="39" t="s">
        <v>57</v>
      </c>
      <c r="G11" s="38">
        <v>1273743.88</v>
      </c>
      <c r="H11" s="38">
        <v>98.6436</v>
      </c>
      <c r="I11" s="38">
        <v>41.446999999999996</v>
      </c>
    </row>
    <row r="12" spans="1:9" ht="15" customHeight="1">
      <c r="A12" s="47"/>
      <c r="B12" s="36" t="s">
        <v>61</v>
      </c>
      <c r="C12" s="37" t="s">
        <v>62</v>
      </c>
      <c r="D12" s="38">
        <v>1196026.1</v>
      </c>
      <c r="E12" s="38">
        <v>2641525</v>
      </c>
      <c r="F12" s="39" t="s">
        <v>57</v>
      </c>
      <c r="G12" s="38">
        <v>1202427.96</v>
      </c>
      <c r="H12" s="38">
        <v>100.5352</v>
      </c>
      <c r="I12" s="38">
        <v>45.5202</v>
      </c>
    </row>
    <row r="13" spans="2:9" s="47" customFormat="1" ht="15" customHeight="1">
      <c r="B13" s="48" t="s">
        <v>63</v>
      </c>
      <c r="C13" s="52" t="s">
        <v>64</v>
      </c>
      <c r="D13" s="50">
        <v>1196026.1</v>
      </c>
      <c r="E13" s="50">
        <v>2621525</v>
      </c>
      <c r="F13" s="51" t="s">
        <v>57</v>
      </c>
      <c r="G13" s="50">
        <v>1579382.73</v>
      </c>
      <c r="H13" s="50">
        <v>132.0525</v>
      </c>
      <c r="I13" s="50">
        <v>60.246700000000004</v>
      </c>
    </row>
    <row r="14" spans="2:9" s="47" customFormat="1" ht="15" customHeight="1">
      <c r="B14" s="48" t="s">
        <v>65</v>
      </c>
      <c r="C14" s="52" t="s">
        <v>66</v>
      </c>
      <c r="D14" s="50">
        <v>0</v>
      </c>
      <c r="E14" s="50">
        <v>70000</v>
      </c>
      <c r="F14" s="51" t="s">
        <v>57</v>
      </c>
      <c r="G14" s="50">
        <v>42695.57</v>
      </c>
      <c r="H14" s="50">
        <v>0</v>
      </c>
      <c r="I14" s="50">
        <v>60.993599999999994</v>
      </c>
    </row>
    <row r="15" spans="2:9" s="47" customFormat="1" ht="15" customHeight="1">
      <c r="B15" s="48" t="s">
        <v>67</v>
      </c>
      <c r="C15" s="52" t="s">
        <v>68</v>
      </c>
      <c r="D15" s="50">
        <v>0</v>
      </c>
      <c r="E15" s="50">
        <v>150000</v>
      </c>
      <c r="F15" s="51" t="s">
        <v>57</v>
      </c>
      <c r="G15" s="50">
        <v>33307.08</v>
      </c>
      <c r="H15" s="50">
        <v>0</v>
      </c>
      <c r="I15" s="50">
        <v>22.2047</v>
      </c>
    </row>
    <row r="16" spans="2:9" s="47" customFormat="1" ht="15" customHeight="1">
      <c r="B16" s="48" t="s">
        <v>69</v>
      </c>
      <c r="C16" s="52" t="s">
        <v>70</v>
      </c>
      <c r="D16" s="50">
        <v>0</v>
      </c>
      <c r="E16" s="50">
        <v>-200000</v>
      </c>
      <c r="F16" s="51" t="s">
        <v>57</v>
      </c>
      <c r="G16" s="50">
        <v>-452957.42</v>
      </c>
      <c r="H16" s="50">
        <v>0</v>
      </c>
      <c r="I16" s="50">
        <v>226.4787</v>
      </c>
    </row>
    <row r="17" spans="1:9" s="41" customFormat="1" ht="15" customHeight="1">
      <c r="A17" s="47"/>
      <c r="B17" s="42" t="s">
        <v>71</v>
      </c>
      <c r="C17" s="43" t="s">
        <v>72</v>
      </c>
      <c r="D17" s="44">
        <v>72246.54</v>
      </c>
      <c r="E17" s="44">
        <v>390661</v>
      </c>
      <c r="F17" s="45" t="s">
        <v>57</v>
      </c>
      <c r="G17" s="44">
        <v>67433.04</v>
      </c>
      <c r="H17" s="44">
        <v>93.3373</v>
      </c>
      <c r="I17" s="44">
        <v>17.2612</v>
      </c>
    </row>
    <row r="18" spans="2:9" s="47" customFormat="1" ht="15" customHeight="1">
      <c r="B18" s="48" t="s">
        <v>73</v>
      </c>
      <c r="C18" s="52" t="s">
        <v>74</v>
      </c>
      <c r="D18" s="50">
        <v>13254.4</v>
      </c>
      <c r="E18" s="50">
        <v>35000</v>
      </c>
      <c r="F18" s="51" t="s">
        <v>57</v>
      </c>
      <c r="G18" s="50">
        <v>22505.91</v>
      </c>
      <c r="H18" s="50">
        <v>169.7995</v>
      </c>
      <c r="I18" s="50">
        <v>64.3026</v>
      </c>
    </row>
    <row r="19" spans="2:9" s="47" customFormat="1" ht="15" customHeight="1">
      <c r="B19" s="48" t="s">
        <v>75</v>
      </c>
      <c r="C19" s="49" t="s">
        <v>76</v>
      </c>
      <c r="D19" s="50">
        <v>58992.14</v>
      </c>
      <c r="E19" s="50">
        <v>355661</v>
      </c>
      <c r="F19" s="51" t="s">
        <v>57</v>
      </c>
      <c r="G19" s="50">
        <v>44927.13</v>
      </c>
      <c r="H19" s="50">
        <v>76.1578</v>
      </c>
      <c r="I19" s="50">
        <v>12.632</v>
      </c>
    </row>
    <row r="20" spans="1:9" ht="15" customHeight="1">
      <c r="A20" s="47"/>
      <c r="B20" s="36" t="s">
        <v>77</v>
      </c>
      <c r="C20" s="37" t="s">
        <v>78</v>
      </c>
      <c r="D20" s="38">
        <v>22984.93</v>
      </c>
      <c r="E20" s="38">
        <v>41000</v>
      </c>
      <c r="F20" s="39" t="s">
        <v>57</v>
      </c>
      <c r="G20" s="38">
        <v>3882.88</v>
      </c>
      <c r="H20" s="38">
        <v>16.8931</v>
      </c>
      <c r="I20" s="38">
        <v>9.4704</v>
      </c>
    </row>
    <row r="21" spans="2:9" s="47" customFormat="1" ht="15" customHeight="1">
      <c r="B21" s="48" t="s">
        <v>79</v>
      </c>
      <c r="C21" s="49" t="s">
        <v>80</v>
      </c>
      <c r="D21" s="50">
        <v>22984.93</v>
      </c>
      <c r="E21" s="50">
        <v>40000</v>
      </c>
      <c r="F21" s="51" t="s">
        <v>57</v>
      </c>
      <c r="G21" s="50">
        <v>3882.88</v>
      </c>
      <c r="H21" s="50">
        <v>16.8931</v>
      </c>
      <c r="I21" s="50">
        <v>9.7072</v>
      </c>
    </row>
    <row r="22" spans="2:9" s="47" customFormat="1" ht="15" customHeight="1">
      <c r="B22" s="48" t="s">
        <v>81</v>
      </c>
      <c r="C22" s="52" t="s">
        <v>82</v>
      </c>
      <c r="D22" s="50">
        <v>0</v>
      </c>
      <c r="E22" s="50">
        <v>1000</v>
      </c>
      <c r="F22" s="51" t="s">
        <v>57</v>
      </c>
      <c r="G22" s="50">
        <v>0</v>
      </c>
      <c r="H22" s="50">
        <v>0</v>
      </c>
      <c r="I22" s="50">
        <v>0</v>
      </c>
    </row>
    <row r="23" spans="1:9" ht="15" customHeight="1">
      <c r="A23" s="52" t="s">
        <v>83</v>
      </c>
      <c r="B23" s="36" t="s">
        <v>84</v>
      </c>
      <c r="C23" s="35" t="s">
        <v>85</v>
      </c>
      <c r="D23" s="38">
        <v>417556.8</v>
      </c>
      <c r="E23" s="38">
        <v>7365326</v>
      </c>
      <c r="F23" s="39" t="s">
        <v>57</v>
      </c>
      <c r="G23" s="38">
        <v>643918.67</v>
      </c>
      <c r="H23" s="38">
        <v>154.211</v>
      </c>
      <c r="I23" s="38">
        <v>8.7425</v>
      </c>
    </row>
    <row r="24" spans="1:9" ht="15" customHeight="1">
      <c r="A24" s="47"/>
      <c r="B24" s="36" t="s">
        <v>86</v>
      </c>
      <c r="C24" s="35" t="s">
        <v>87</v>
      </c>
      <c r="D24" s="38">
        <v>0</v>
      </c>
      <c r="E24" s="38">
        <v>4227411</v>
      </c>
      <c r="F24" s="39" t="s">
        <v>57</v>
      </c>
      <c r="G24" s="38">
        <v>0</v>
      </c>
      <c r="H24" s="38">
        <v>0</v>
      </c>
      <c r="I24" s="38">
        <v>0</v>
      </c>
    </row>
    <row r="25" spans="2:9" s="47" customFormat="1" ht="15" customHeight="1">
      <c r="B25" s="48" t="s">
        <v>88</v>
      </c>
      <c r="C25" s="52" t="s">
        <v>89</v>
      </c>
      <c r="D25" s="50">
        <v>0</v>
      </c>
      <c r="E25" s="50">
        <v>3489411</v>
      </c>
      <c r="F25" s="51" t="s">
        <v>57</v>
      </c>
      <c r="G25" s="50">
        <v>0</v>
      </c>
      <c r="H25" s="50">
        <v>0</v>
      </c>
      <c r="I25" s="50">
        <v>0</v>
      </c>
    </row>
    <row r="26" spans="2:9" s="47" customFormat="1" ht="15" customHeight="1">
      <c r="B26" s="48" t="s">
        <v>90</v>
      </c>
      <c r="C26" s="52" t="s">
        <v>91</v>
      </c>
      <c r="D26" s="50">
        <v>0</v>
      </c>
      <c r="E26" s="50">
        <v>738000</v>
      </c>
      <c r="F26" s="51" t="s">
        <v>57</v>
      </c>
      <c r="G26" s="50">
        <v>0</v>
      </c>
      <c r="H26" s="50">
        <v>0</v>
      </c>
      <c r="I26" s="50">
        <v>0</v>
      </c>
    </row>
    <row r="27" spans="1:9" ht="15" customHeight="1">
      <c r="A27" s="47"/>
      <c r="B27" s="36" t="s">
        <v>92</v>
      </c>
      <c r="C27" s="37" t="s">
        <v>93</v>
      </c>
      <c r="D27" s="38">
        <v>221710.2</v>
      </c>
      <c r="E27" s="38">
        <v>2152580</v>
      </c>
      <c r="F27" s="39" t="s">
        <v>57</v>
      </c>
      <c r="G27" s="38">
        <v>392231.33</v>
      </c>
      <c r="H27" s="38">
        <v>176.9117</v>
      </c>
      <c r="I27" s="38">
        <v>18.221400000000003</v>
      </c>
    </row>
    <row r="28" spans="2:9" s="47" customFormat="1" ht="15" customHeight="1">
      <c r="B28" s="48" t="s">
        <v>94</v>
      </c>
      <c r="C28" s="52" t="s">
        <v>95</v>
      </c>
      <c r="D28" s="50">
        <v>60210.2</v>
      </c>
      <c r="E28" s="50">
        <v>258580</v>
      </c>
      <c r="F28" s="51" t="s">
        <v>57</v>
      </c>
      <c r="G28" s="50">
        <v>392231.33</v>
      </c>
      <c r="H28" s="50">
        <v>651.4366</v>
      </c>
      <c r="I28" s="50">
        <v>151.6866</v>
      </c>
    </row>
    <row r="29" spans="2:9" s="47" customFormat="1" ht="15" customHeight="1">
      <c r="B29" s="48" t="s">
        <v>96</v>
      </c>
      <c r="C29" s="52" t="s">
        <v>97</v>
      </c>
      <c r="D29" s="50">
        <v>161500</v>
      </c>
      <c r="E29" s="50">
        <v>1894000</v>
      </c>
      <c r="F29" s="51" t="s">
        <v>57</v>
      </c>
      <c r="G29" s="50">
        <v>0</v>
      </c>
      <c r="H29" s="50">
        <v>0</v>
      </c>
      <c r="I29" s="50">
        <v>0</v>
      </c>
    </row>
    <row r="30" spans="1:9" ht="15" customHeight="1">
      <c r="A30" s="47"/>
      <c r="B30" s="36" t="s">
        <v>98</v>
      </c>
      <c r="C30" s="35" t="s">
        <v>99</v>
      </c>
      <c r="D30" s="38">
        <v>0</v>
      </c>
      <c r="E30" s="38">
        <v>57995</v>
      </c>
      <c r="F30" s="39" t="s">
        <v>57</v>
      </c>
      <c r="G30" s="38">
        <v>94249.53</v>
      </c>
      <c r="H30" s="38">
        <v>0</v>
      </c>
      <c r="I30" s="38">
        <v>162.5131</v>
      </c>
    </row>
    <row r="31" spans="2:9" s="47" customFormat="1" ht="15" customHeight="1">
      <c r="B31" s="48" t="s">
        <v>100</v>
      </c>
      <c r="C31" s="52" t="s">
        <v>101</v>
      </c>
      <c r="D31" s="50">
        <v>0</v>
      </c>
      <c r="E31" s="50">
        <v>57995</v>
      </c>
      <c r="F31" s="51" t="s">
        <v>57</v>
      </c>
      <c r="G31" s="50">
        <v>94249.53</v>
      </c>
      <c r="H31" s="50">
        <v>0</v>
      </c>
      <c r="I31" s="50">
        <v>162.5131</v>
      </c>
    </row>
    <row r="32" spans="1:9" ht="15" customHeight="1">
      <c r="A32" s="47"/>
      <c r="B32" s="36" t="s">
        <v>102</v>
      </c>
      <c r="C32" s="35" t="s">
        <v>103</v>
      </c>
      <c r="D32" s="38">
        <v>195846.6</v>
      </c>
      <c r="E32" s="38">
        <v>294340</v>
      </c>
      <c r="F32" s="39" t="s">
        <v>57</v>
      </c>
      <c r="G32" s="38">
        <v>157437.81</v>
      </c>
      <c r="H32" s="38">
        <v>80.3883</v>
      </c>
      <c r="I32" s="38">
        <v>53.4884</v>
      </c>
    </row>
    <row r="33" spans="2:9" s="47" customFormat="1" ht="15" customHeight="1">
      <c r="B33" s="48" t="s">
        <v>104</v>
      </c>
      <c r="C33" s="52" t="s">
        <v>105</v>
      </c>
      <c r="D33" s="50">
        <v>195846.6</v>
      </c>
      <c r="E33" s="50">
        <v>294340</v>
      </c>
      <c r="F33" s="51" t="s">
        <v>57</v>
      </c>
      <c r="G33" s="50">
        <v>157437.81</v>
      </c>
      <c r="H33" s="50">
        <v>80.3883</v>
      </c>
      <c r="I33" s="50">
        <v>53.4884</v>
      </c>
    </row>
    <row r="34" spans="1:9" ht="15" customHeight="1">
      <c r="A34" s="47"/>
      <c r="B34" s="36" t="s">
        <v>106</v>
      </c>
      <c r="C34" s="35" t="s">
        <v>107</v>
      </c>
      <c r="D34" s="38">
        <v>0</v>
      </c>
      <c r="E34" s="38">
        <v>633000</v>
      </c>
      <c r="F34" s="39" t="s">
        <v>57</v>
      </c>
      <c r="G34" s="38">
        <v>0</v>
      </c>
      <c r="H34" s="38">
        <v>0</v>
      </c>
      <c r="I34" s="38">
        <v>0</v>
      </c>
    </row>
    <row r="35" spans="2:9" s="47" customFormat="1" ht="15" customHeight="1">
      <c r="B35" s="48" t="s">
        <v>108</v>
      </c>
      <c r="C35" s="52" t="s">
        <v>109</v>
      </c>
      <c r="D35" s="50">
        <v>0</v>
      </c>
      <c r="E35" s="50">
        <v>633000</v>
      </c>
      <c r="F35" s="51" t="s">
        <v>57</v>
      </c>
      <c r="G35" s="50">
        <v>0</v>
      </c>
      <c r="H35" s="50">
        <v>0</v>
      </c>
      <c r="I35" s="50">
        <v>0</v>
      </c>
    </row>
    <row r="36" spans="1:9" ht="15" customHeight="1">
      <c r="A36" s="49" t="s">
        <v>110</v>
      </c>
      <c r="B36" s="36" t="s">
        <v>111</v>
      </c>
      <c r="C36" s="37" t="s">
        <v>112</v>
      </c>
      <c r="D36" s="38">
        <v>13959.71</v>
      </c>
      <c r="E36" s="38">
        <v>68240</v>
      </c>
      <c r="F36" s="39" t="s">
        <v>57</v>
      </c>
      <c r="G36" s="38">
        <v>8925.28</v>
      </c>
      <c r="H36" s="38">
        <v>63.935900000000004</v>
      </c>
      <c r="I36" s="38">
        <v>13.0792</v>
      </c>
    </row>
    <row r="37" spans="1:9" ht="15" customHeight="1">
      <c r="A37" s="47"/>
      <c r="B37" s="36" t="s">
        <v>113</v>
      </c>
      <c r="C37" s="37" t="s">
        <v>114</v>
      </c>
      <c r="D37" s="38">
        <v>183.07</v>
      </c>
      <c r="E37" s="38">
        <v>520</v>
      </c>
      <c r="F37" s="39" t="s">
        <v>57</v>
      </c>
      <c r="G37" s="38">
        <v>116.2</v>
      </c>
      <c r="H37" s="38">
        <v>63.4729</v>
      </c>
      <c r="I37" s="38">
        <v>22.3461</v>
      </c>
    </row>
    <row r="38" spans="2:9" s="47" customFormat="1" ht="15" customHeight="1">
      <c r="B38" s="48" t="s">
        <v>115</v>
      </c>
      <c r="C38" s="52" t="s">
        <v>116</v>
      </c>
      <c r="D38" s="50">
        <v>8.07</v>
      </c>
      <c r="E38" s="50">
        <v>20</v>
      </c>
      <c r="F38" s="51" t="s">
        <v>57</v>
      </c>
      <c r="G38" s="50">
        <v>57.77</v>
      </c>
      <c r="H38" s="50">
        <v>715.8611999999999</v>
      </c>
      <c r="I38" s="50">
        <v>288.85</v>
      </c>
    </row>
    <row r="39" spans="2:9" s="47" customFormat="1" ht="15" customHeight="1">
      <c r="B39" s="48" t="s">
        <v>117</v>
      </c>
      <c r="C39" s="52" t="s">
        <v>118</v>
      </c>
      <c r="D39" s="50">
        <v>175</v>
      </c>
      <c r="E39" s="50">
        <v>500</v>
      </c>
      <c r="F39" s="51" t="s">
        <v>57</v>
      </c>
      <c r="G39" s="50">
        <v>58.43</v>
      </c>
      <c r="H39" s="50">
        <v>33.3885</v>
      </c>
      <c r="I39" s="50">
        <v>11.686</v>
      </c>
    </row>
    <row r="40" spans="1:9" ht="15" customHeight="1">
      <c r="A40" s="47"/>
      <c r="B40" s="36" t="s">
        <v>119</v>
      </c>
      <c r="C40" s="37" t="s">
        <v>120</v>
      </c>
      <c r="D40" s="38">
        <v>13776.64</v>
      </c>
      <c r="E40" s="38">
        <v>67720</v>
      </c>
      <c r="F40" s="39" t="s">
        <v>57</v>
      </c>
      <c r="G40" s="38">
        <v>8809.08</v>
      </c>
      <c r="H40" s="38">
        <v>63.9421</v>
      </c>
      <c r="I40" s="38">
        <v>13.008</v>
      </c>
    </row>
    <row r="41" spans="2:9" s="47" customFormat="1" ht="15" customHeight="1">
      <c r="B41" s="48" t="s">
        <v>121</v>
      </c>
      <c r="C41" s="49" t="s">
        <v>122</v>
      </c>
      <c r="D41" s="50">
        <v>0</v>
      </c>
      <c r="E41" s="50">
        <v>3020</v>
      </c>
      <c r="F41" s="51" t="s">
        <v>57</v>
      </c>
      <c r="G41" s="50">
        <v>0</v>
      </c>
      <c r="H41" s="50">
        <v>0</v>
      </c>
      <c r="I41" s="50">
        <v>0</v>
      </c>
    </row>
    <row r="42" spans="2:9" s="47" customFormat="1" ht="15" customHeight="1">
      <c r="B42" s="48" t="s">
        <v>123</v>
      </c>
      <c r="C42" s="52" t="s">
        <v>124</v>
      </c>
      <c r="D42" s="50">
        <v>7784</v>
      </c>
      <c r="E42" s="50">
        <v>30000</v>
      </c>
      <c r="F42" s="51" t="s">
        <v>57</v>
      </c>
      <c r="G42" s="50">
        <v>6000</v>
      </c>
      <c r="H42" s="50">
        <v>77.08109999999999</v>
      </c>
      <c r="I42" s="50">
        <v>20</v>
      </c>
    </row>
    <row r="43" spans="2:9" s="47" customFormat="1" ht="15" customHeight="1">
      <c r="B43" s="48" t="s">
        <v>125</v>
      </c>
      <c r="C43" s="52" t="s">
        <v>126</v>
      </c>
      <c r="D43" s="50">
        <v>5.82</v>
      </c>
      <c r="E43" s="50">
        <v>24700</v>
      </c>
      <c r="F43" s="51" t="s">
        <v>57</v>
      </c>
      <c r="G43" s="50">
        <v>12.86</v>
      </c>
      <c r="H43" s="50">
        <v>220.9621</v>
      </c>
      <c r="I43" s="50">
        <v>0.052000000000000005</v>
      </c>
    </row>
    <row r="44" spans="2:9" s="47" customFormat="1" ht="15" customHeight="1">
      <c r="B44" s="48" t="s">
        <v>127</v>
      </c>
      <c r="C44" s="52" t="s">
        <v>128</v>
      </c>
      <c r="D44" s="50">
        <v>5986.82</v>
      </c>
      <c r="E44" s="50">
        <v>10000</v>
      </c>
      <c r="F44" s="51" t="s">
        <v>57</v>
      </c>
      <c r="G44" s="50">
        <v>2796.22</v>
      </c>
      <c r="H44" s="50">
        <v>46.706199999999995</v>
      </c>
      <c r="I44" s="50">
        <v>27.9622</v>
      </c>
    </row>
    <row r="45" spans="1:9" ht="15" customHeight="1">
      <c r="A45" s="49" t="s">
        <v>129</v>
      </c>
      <c r="B45" s="36" t="s">
        <v>130</v>
      </c>
      <c r="C45" s="35" t="s">
        <v>131</v>
      </c>
      <c r="D45" s="38">
        <v>422362.37</v>
      </c>
      <c r="E45" s="38">
        <v>1076600</v>
      </c>
      <c r="F45" s="39" t="s">
        <v>57</v>
      </c>
      <c r="G45" s="38">
        <v>519610.05</v>
      </c>
      <c r="H45" s="38">
        <v>123.0247</v>
      </c>
      <c r="I45" s="38">
        <v>48.26390000000001</v>
      </c>
    </row>
    <row r="46" spans="1:9" ht="15" customHeight="1">
      <c r="A46" s="47"/>
      <c r="B46" s="36" t="s">
        <v>132</v>
      </c>
      <c r="C46" s="35" t="s">
        <v>133</v>
      </c>
      <c r="D46" s="38">
        <v>38025.88</v>
      </c>
      <c r="E46" s="38">
        <v>50000</v>
      </c>
      <c r="F46" s="39" t="s">
        <v>57</v>
      </c>
      <c r="G46" s="38">
        <v>20045</v>
      </c>
      <c r="H46" s="38">
        <v>52.714</v>
      </c>
      <c r="I46" s="38">
        <v>40.09</v>
      </c>
    </row>
    <row r="47" spans="2:9" s="47" customFormat="1" ht="15" customHeight="1">
      <c r="B47" s="48" t="s">
        <v>134</v>
      </c>
      <c r="C47" s="52" t="s">
        <v>135</v>
      </c>
      <c r="D47" s="50">
        <v>35417.38</v>
      </c>
      <c r="E47" s="50">
        <v>45000</v>
      </c>
      <c r="F47" s="51" t="s">
        <v>57</v>
      </c>
      <c r="G47" s="50">
        <v>19490</v>
      </c>
      <c r="H47" s="50">
        <v>55.029399999999995</v>
      </c>
      <c r="I47" s="50">
        <v>43.311099999999996</v>
      </c>
    </row>
    <row r="48" spans="2:9" s="47" customFormat="1" ht="15" customHeight="1">
      <c r="B48" s="48" t="s">
        <v>136</v>
      </c>
      <c r="C48" s="52" t="s">
        <v>137</v>
      </c>
      <c r="D48" s="50">
        <v>29.14</v>
      </c>
      <c r="E48" s="50">
        <v>1000</v>
      </c>
      <c r="F48" s="51" t="s">
        <v>57</v>
      </c>
      <c r="G48" s="50">
        <v>67.5</v>
      </c>
      <c r="H48" s="50">
        <v>231.6403</v>
      </c>
      <c r="I48" s="50">
        <v>6.75</v>
      </c>
    </row>
    <row r="49" spans="2:9" s="47" customFormat="1" ht="15" customHeight="1">
      <c r="B49" s="48" t="s">
        <v>138</v>
      </c>
      <c r="C49" s="49" t="s">
        <v>139</v>
      </c>
      <c r="D49" s="50">
        <v>2579.36</v>
      </c>
      <c r="E49" s="50">
        <v>4000</v>
      </c>
      <c r="F49" s="51" t="s">
        <v>57</v>
      </c>
      <c r="G49" s="50">
        <v>487.5</v>
      </c>
      <c r="H49" s="50">
        <v>18.9</v>
      </c>
      <c r="I49" s="50">
        <v>12.1875</v>
      </c>
    </row>
    <row r="50" spans="1:9" ht="15" customHeight="1">
      <c r="A50" s="47"/>
      <c r="B50" s="36" t="s">
        <v>140</v>
      </c>
      <c r="C50" s="37" t="s">
        <v>141</v>
      </c>
      <c r="D50" s="38">
        <v>165619.84</v>
      </c>
      <c r="E50" s="38">
        <v>539600</v>
      </c>
      <c r="F50" s="39" t="s">
        <v>57</v>
      </c>
      <c r="G50" s="38">
        <v>229953.16</v>
      </c>
      <c r="H50" s="38">
        <v>138.8439</v>
      </c>
      <c r="I50" s="38">
        <v>42.6154</v>
      </c>
    </row>
    <row r="51" spans="2:9" s="47" customFormat="1" ht="15" customHeight="1">
      <c r="B51" s="48" t="s">
        <v>142</v>
      </c>
      <c r="C51" s="49" t="s">
        <v>143</v>
      </c>
      <c r="D51" s="50">
        <v>1255.6</v>
      </c>
      <c r="E51" s="50">
        <v>10000</v>
      </c>
      <c r="F51" s="51" t="s">
        <v>57</v>
      </c>
      <c r="G51" s="50">
        <v>477.62</v>
      </c>
      <c r="H51" s="50">
        <v>38.0391</v>
      </c>
      <c r="I51" s="50">
        <v>4.7762</v>
      </c>
    </row>
    <row r="52" spans="2:9" s="47" customFormat="1" ht="15" customHeight="1">
      <c r="B52" s="48" t="s">
        <v>144</v>
      </c>
      <c r="C52" s="49" t="s">
        <v>145</v>
      </c>
      <c r="D52" s="50">
        <v>164364.24</v>
      </c>
      <c r="E52" s="50">
        <v>529600</v>
      </c>
      <c r="F52" s="51" t="s">
        <v>57</v>
      </c>
      <c r="G52" s="50">
        <v>229475.54</v>
      </c>
      <c r="H52" s="50">
        <v>139.614</v>
      </c>
      <c r="I52" s="50">
        <v>43.329899999999995</v>
      </c>
    </row>
    <row r="53" spans="1:9" ht="15" customHeight="1">
      <c r="A53" s="47"/>
      <c r="B53" s="36" t="s">
        <v>146</v>
      </c>
      <c r="C53" s="37" t="s">
        <v>147</v>
      </c>
      <c r="D53" s="38">
        <v>218716.65</v>
      </c>
      <c r="E53" s="38">
        <v>487000</v>
      </c>
      <c r="F53" s="39" t="s">
        <v>57</v>
      </c>
      <c r="G53" s="38">
        <v>269611.89</v>
      </c>
      <c r="H53" s="38">
        <v>123.26989999999999</v>
      </c>
      <c r="I53" s="38">
        <v>55.3617</v>
      </c>
    </row>
    <row r="54" spans="2:9" s="47" customFormat="1" ht="15" customHeight="1">
      <c r="B54" s="48" t="s">
        <v>148</v>
      </c>
      <c r="C54" s="49" t="s">
        <v>149</v>
      </c>
      <c r="D54" s="50">
        <v>0</v>
      </c>
      <c r="E54" s="50">
        <v>30000</v>
      </c>
      <c r="F54" s="51" t="s">
        <v>57</v>
      </c>
      <c r="G54" s="50">
        <v>12992.51</v>
      </c>
      <c r="H54" s="50">
        <v>0</v>
      </c>
      <c r="I54" s="50">
        <v>43.3083</v>
      </c>
    </row>
    <row r="55" spans="2:9" s="47" customFormat="1" ht="15" customHeight="1">
      <c r="B55" s="48" t="s">
        <v>150</v>
      </c>
      <c r="C55" s="49" t="s">
        <v>151</v>
      </c>
      <c r="D55" s="50">
        <v>218716.65</v>
      </c>
      <c r="E55" s="50">
        <v>457000</v>
      </c>
      <c r="F55" s="51" t="s">
        <v>57</v>
      </c>
      <c r="G55" s="50">
        <v>256619.38</v>
      </c>
      <c r="H55" s="50">
        <v>117.32959999999999</v>
      </c>
      <c r="I55" s="50">
        <v>56.153</v>
      </c>
    </row>
    <row r="56" spans="1:9" ht="15" customHeight="1">
      <c r="A56" s="49" t="s">
        <v>152</v>
      </c>
      <c r="B56" s="36" t="s">
        <v>153</v>
      </c>
      <c r="C56" s="35" t="s">
        <v>154</v>
      </c>
      <c r="D56" s="38">
        <v>22170</v>
      </c>
      <c r="E56" s="38">
        <v>95000</v>
      </c>
      <c r="F56" s="39" t="s">
        <v>57</v>
      </c>
      <c r="G56" s="38">
        <v>34670</v>
      </c>
      <c r="H56" s="38">
        <v>156.3824</v>
      </c>
      <c r="I56" s="38">
        <v>36.494699999999995</v>
      </c>
    </row>
    <row r="57" spans="1:9" ht="15" customHeight="1">
      <c r="A57" s="47"/>
      <c r="B57" s="36" t="s">
        <v>155</v>
      </c>
      <c r="C57" s="35" t="s">
        <v>156</v>
      </c>
      <c r="D57" s="38">
        <v>22170</v>
      </c>
      <c r="E57" s="38">
        <v>60000</v>
      </c>
      <c r="F57" s="39" t="s">
        <v>57</v>
      </c>
      <c r="G57" s="38">
        <v>31670</v>
      </c>
      <c r="H57" s="38">
        <v>142.8506</v>
      </c>
      <c r="I57" s="38">
        <v>52.7833</v>
      </c>
    </row>
    <row r="58" spans="2:9" s="47" customFormat="1" ht="15" customHeight="1">
      <c r="B58" s="48" t="s">
        <v>157</v>
      </c>
      <c r="C58" s="52" t="s">
        <v>158</v>
      </c>
      <c r="D58" s="50">
        <v>5200</v>
      </c>
      <c r="E58" s="50">
        <v>30000</v>
      </c>
      <c r="F58" s="51" t="s">
        <v>57</v>
      </c>
      <c r="G58" s="50">
        <v>20800</v>
      </c>
      <c r="H58" s="50">
        <v>400</v>
      </c>
      <c r="I58" s="50">
        <v>69.3333</v>
      </c>
    </row>
    <row r="59" spans="2:9" s="47" customFormat="1" ht="15" customHeight="1">
      <c r="B59" s="48" t="s">
        <v>159</v>
      </c>
      <c r="C59" s="49" t="s">
        <v>160</v>
      </c>
      <c r="D59" s="50">
        <v>16970</v>
      </c>
      <c r="E59" s="50">
        <v>30000</v>
      </c>
      <c r="F59" s="51" t="s">
        <v>57</v>
      </c>
      <c r="G59" s="50">
        <v>10870</v>
      </c>
      <c r="H59" s="50">
        <v>64.0542</v>
      </c>
      <c r="I59" s="50">
        <v>36.2333</v>
      </c>
    </row>
    <row r="60" spans="1:9" ht="15" customHeight="1">
      <c r="A60" s="47"/>
      <c r="B60" s="36" t="s">
        <v>161</v>
      </c>
      <c r="C60" s="35" t="s">
        <v>162</v>
      </c>
      <c r="D60" s="38">
        <v>0</v>
      </c>
      <c r="E60" s="38">
        <v>35000</v>
      </c>
      <c r="F60" s="39" t="s">
        <v>57</v>
      </c>
      <c r="G60" s="38">
        <v>3000</v>
      </c>
      <c r="H60" s="38">
        <v>0</v>
      </c>
      <c r="I60" s="38">
        <v>8.5714</v>
      </c>
    </row>
    <row r="61" spans="2:9" s="47" customFormat="1" ht="15" customHeight="1">
      <c r="B61" s="48" t="s">
        <v>163</v>
      </c>
      <c r="C61" s="49" t="s">
        <v>164</v>
      </c>
      <c r="D61" s="50">
        <v>0</v>
      </c>
      <c r="E61" s="50">
        <v>35000</v>
      </c>
      <c r="F61" s="51" t="s">
        <v>57</v>
      </c>
      <c r="G61" s="50">
        <v>3000</v>
      </c>
      <c r="H61" s="50">
        <v>0</v>
      </c>
      <c r="I61" s="50">
        <v>8.5714</v>
      </c>
    </row>
    <row r="62" spans="1:9" ht="15" customHeight="1">
      <c r="A62" s="49" t="s">
        <v>165</v>
      </c>
      <c r="B62" s="36" t="s">
        <v>166</v>
      </c>
      <c r="C62" s="35" t="s">
        <v>167</v>
      </c>
      <c r="D62" s="38">
        <v>0</v>
      </c>
      <c r="E62" s="38">
        <v>5000</v>
      </c>
      <c r="F62" s="39" t="s">
        <v>57</v>
      </c>
      <c r="G62" s="38">
        <v>2400</v>
      </c>
      <c r="H62" s="38">
        <v>0</v>
      </c>
      <c r="I62" s="38">
        <v>48</v>
      </c>
    </row>
    <row r="63" spans="1:9" ht="15" customHeight="1">
      <c r="A63" s="47"/>
      <c r="B63" s="36" t="s">
        <v>168</v>
      </c>
      <c r="C63" s="37" t="s">
        <v>169</v>
      </c>
      <c r="D63" s="38">
        <v>0</v>
      </c>
      <c r="E63" s="38">
        <v>5000</v>
      </c>
      <c r="F63" s="39" t="s">
        <v>57</v>
      </c>
      <c r="G63" s="38">
        <v>0</v>
      </c>
      <c r="H63" s="38">
        <v>0</v>
      </c>
      <c r="I63" s="38">
        <v>0</v>
      </c>
    </row>
    <row r="64" spans="2:9" s="47" customFormat="1" ht="15" customHeight="1">
      <c r="B64" s="48" t="s">
        <v>170</v>
      </c>
      <c r="C64" s="49" t="s">
        <v>171</v>
      </c>
      <c r="D64" s="50">
        <v>0</v>
      </c>
      <c r="E64" s="50">
        <v>5000</v>
      </c>
      <c r="F64" s="51" t="s">
        <v>57</v>
      </c>
      <c r="G64" s="50">
        <v>0</v>
      </c>
      <c r="H64" s="50">
        <v>0</v>
      </c>
      <c r="I64" s="50">
        <v>0</v>
      </c>
    </row>
    <row r="65" spans="1:9" ht="15" customHeight="1">
      <c r="A65" s="47"/>
      <c r="B65" s="36" t="s">
        <v>172</v>
      </c>
      <c r="C65" s="37" t="s">
        <v>173</v>
      </c>
      <c r="D65" s="38">
        <v>0</v>
      </c>
      <c r="E65" s="38">
        <v>0</v>
      </c>
      <c r="F65" s="39" t="s">
        <v>57</v>
      </c>
      <c r="G65" s="38">
        <v>2400</v>
      </c>
      <c r="H65" s="38">
        <v>0</v>
      </c>
      <c r="I65" s="38">
        <v>0</v>
      </c>
    </row>
    <row r="66" spans="2:9" s="47" customFormat="1" ht="15" customHeight="1">
      <c r="B66" s="48" t="s">
        <v>174</v>
      </c>
      <c r="C66" s="49" t="s">
        <v>173</v>
      </c>
      <c r="D66" s="50">
        <v>0</v>
      </c>
      <c r="E66" s="50">
        <v>0</v>
      </c>
      <c r="F66" s="51" t="s">
        <v>57</v>
      </c>
      <c r="G66" s="50">
        <v>2400</v>
      </c>
      <c r="H66" s="50">
        <v>0</v>
      </c>
      <c r="I66" s="50">
        <v>0</v>
      </c>
    </row>
    <row r="67" spans="1:9" ht="15" customHeight="1">
      <c r="A67" s="49" t="s">
        <v>58</v>
      </c>
      <c r="B67" s="36" t="s">
        <v>175</v>
      </c>
      <c r="C67" s="35" t="s">
        <v>176</v>
      </c>
      <c r="D67" s="38">
        <v>307632.83</v>
      </c>
      <c r="E67" s="38">
        <v>4800</v>
      </c>
      <c r="F67" s="39" t="s">
        <v>57</v>
      </c>
      <c r="G67" s="38">
        <v>14992.52</v>
      </c>
      <c r="H67" s="38">
        <v>4.8735</v>
      </c>
      <c r="I67" s="38">
        <v>312.3441</v>
      </c>
    </row>
    <row r="68" spans="1:9" ht="15" customHeight="1">
      <c r="A68" s="49" t="s">
        <v>58</v>
      </c>
      <c r="B68" s="36" t="s">
        <v>177</v>
      </c>
      <c r="C68" s="35" t="s">
        <v>178</v>
      </c>
      <c r="D68" s="38">
        <v>305580</v>
      </c>
      <c r="E68" s="38">
        <v>0</v>
      </c>
      <c r="F68" s="39" t="s">
        <v>57</v>
      </c>
      <c r="G68" s="38">
        <v>0</v>
      </c>
      <c r="H68" s="38">
        <v>0</v>
      </c>
      <c r="I68" s="38">
        <v>0</v>
      </c>
    </row>
    <row r="69" spans="1:9" ht="15" customHeight="1">
      <c r="A69" s="47"/>
      <c r="B69" s="36" t="s">
        <v>179</v>
      </c>
      <c r="C69" s="35" t="s">
        <v>180</v>
      </c>
      <c r="D69" s="38">
        <v>305580</v>
      </c>
      <c r="E69" s="38">
        <v>0</v>
      </c>
      <c r="F69" s="39" t="s">
        <v>57</v>
      </c>
      <c r="G69" s="38">
        <v>0</v>
      </c>
      <c r="H69" s="38">
        <v>0</v>
      </c>
      <c r="I69" s="38">
        <v>0</v>
      </c>
    </row>
    <row r="70" spans="2:9" s="47" customFormat="1" ht="15" customHeight="1">
      <c r="B70" s="48" t="s">
        <v>181</v>
      </c>
      <c r="C70" s="49" t="s">
        <v>182</v>
      </c>
      <c r="D70" s="50">
        <v>305580</v>
      </c>
      <c r="E70" s="50">
        <v>0</v>
      </c>
      <c r="F70" s="51" t="s">
        <v>57</v>
      </c>
      <c r="G70" s="50">
        <v>0</v>
      </c>
      <c r="H70" s="50">
        <v>0</v>
      </c>
      <c r="I70" s="50">
        <v>0</v>
      </c>
    </row>
    <row r="71" spans="1:9" ht="15" customHeight="1">
      <c r="A71" s="49" t="s">
        <v>58</v>
      </c>
      <c r="B71" s="36" t="s">
        <v>183</v>
      </c>
      <c r="C71" s="35" t="s">
        <v>184</v>
      </c>
      <c r="D71" s="38">
        <v>2052.83</v>
      </c>
      <c r="E71" s="38">
        <v>4800</v>
      </c>
      <c r="F71" s="39" t="s">
        <v>57</v>
      </c>
      <c r="G71" s="38">
        <v>14992.52</v>
      </c>
      <c r="H71" s="38">
        <v>730.3342</v>
      </c>
      <c r="I71" s="38">
        <v>312.3441</v>
      </c>
    </row>
    <row r="72" spans="1:9" ht="15" customHeight="1">
      <c r="A72" s="47"/>
      <c r="B72" s="36" t="s">
        <v>185</v>
      </c>
      <c r="C72" s="35" t="s">
        <v>186</v>
      </c>
      <c r="D72" s="38">
        <v>2052.83</v>
      </c>
      <c r="E72" s="38">
        <v>4800</v>
      </c>
      <c r="F72" s="39" t="s">
        <v>57</v>
      </c>
      <c r="G72" s="38">
        <v>2778.52</v>
      </c>
      <c r="H72" s="38">
        <v>135.3507</v>
      </c>
      <c r="I72" s="38">
        <v>57.885799999999996</v>
      </c>
    </row>
    <row r="73" spans="2:9" s="47" customFormat="1" ht="15" customHeight="1">
      <c r="B73" s="48" t="s">
        <v>187</v>
      </c>
      <c r="C73" s="49" t="s">
        <v>188</v>
      </c>
      <c r="D73" s="50">
        <v>2052.83</v>
      </c>
      <c r="E73" s="50">
        <v>4800</v>
      </c>
      <c r="F73" s="51" t="s">
        <v>57</v>
      </c>
      <c r="G73" s="50">
        <v>2778.52</v>
      </c>
      <c r="H73" s="50">
        <v>135.3507</v>
      </c>
      <c r="I73" s="50">
        <v>57.885799999999996</v>
      </c>
    </row>
    <row r="74" spans="1:9" ht="15" customHeight="1">
      <c r="A74" s="47"/>
      <c r="B74" s="36" t="s">
        <v>189</v>
      </c>
      <c r="C74" s="35" t="s">
        <v>190</v>
      </c>
      <c r="D74" s="38">
        <v>0</v>
      </c>
      <c r="E74" s="38">
        <v>0</v>
      </c>
      <c r="F74" s="39" t="s">
        <v>57</v>
      </c>
      <c r="G74" s="38">
        <v>12214</v>
      </c>
      <c r="H74" s="38">
        <v>0</v>
      </c>
      <c r="I74" s="38">
        <v>0</v>
      </c>
    </row>
    <row r="75" spans="2:9" s="47" customFormat="1" ht="15" customHeight="1">
      <c r="B75" s="48" t="s">
        <v>191</v>
      </c>
      <c r="C75" s="49" t="s">
        <v>192</v>
      </c>
      <c r="D75" s="50">
        <v>0</v>
      </c>
      <c r="E75" s="50">
        <v>0</v>
      </c>
      <c r="F75" s="51" t="s">
        <v>57</v>
      </c>
      <c r="G75" s="50">
        <v>12214</v>
      </c>
      <c r="H75" s="50">
        <v>0</v>
      </c>
      <c r="I75" s="50">
        <v>0</v>
      </c>
    </row>
    <row r="76" spans="1:9" ht="15" customHeight="1">
      <c r="A76" s="49" t="s">
        <v>193</v>
      </c>
      <c r="B76" s="36" t="s">
        <v>194</v>
      </c>
      <c r="C76" s="35" t="s">
        <v>195</v>
      </c>
      <c r="D76" s="38">
        <v>1389101.25</v>
      </c>
      <c r="E76" s="38">
        <v>0</v>
      </c>
      <c r="F76" s="39" t="s">
        <v>57</v>
      </c>
      <c r="G76" s="38">
        <v>0</v>
      </c>
      <c r="H76" s="38">
        <v>0</v>
      </c>
      <c r="I76" s="38">
        <v>0</v>
      </c>
    </row>
    <row r="77" spans="1:9" ht="15" customHeight="1">
      <c r="A77" s="49" t="s">
        <v>193</v>
      </c>
      <c r="B77" s="36" t="s">
        <v>196</v>
      </c>
      <c r="C77" s="37" t="s">
        <v>197</v>
      </c>
      <c r="D77" s="38">
        <v>1389101.25</v>
      </c>
      <c r="E77" s="38">
        <v>0</v>
      </c>
      <c r="F77" s="39" t="s">
        <v>57</v>
      </c>
      <c r="G77" s="38">
        <v>0</v>
      </c>
      <c r="H77" s="38">
        <v>0</v>
      </c>
      <c r="I77" s="38">
        <v>0</v>
      </c>
    </row>
    <row r="78" spans="1:9" ht="15" customHeight="1">
      <c r="A78" s="47"/>
      <c r="B78" s="36" t="s">
        <v>198</v>
      </c>
      <c r="C78" s="35" t="s">
        <v>199</v>
      </c>
      <c r="D78" s="38">
        <v>1389101.25</v>
      </c>
      <c r="E78" s="38">
        <v>0</v>
      </c>
      <c r="F78" s="39" t="s">
        <v>57</v>
      </c>
      <c r="G78" s="38">
        <v>0</v>
      </c>
      <c r="H78" s="38">
        <v>0</v>
      </c>
      <c r="I78" s="38">
        <v>0</v>
      </c>
    </row>
    <row r="79" spans="2:9" s="47" customFormat="1" ht="15" customHeight="1">
      <c r="B79" s="48" t="s">
        <v>200</v>
      </c>
      <c r="C79" s="27" t="s">
        <v>201</v>
      </c>
      <c r="D79" s="50">
        <v>1389101.25</v>
      </c>
      <c r="E79" s="50">
        <v>0</v>
      </c>
      <c r="F79" s="51" t="s">
        <v>57</v>
      </c>
      <c r="G79" s="50">
        <v>0</v>
      </c>
      <c r="H79" s="50">
        <v>0</v>
      </c>
      <c r="I79" s="50">
        <v>0</v>
      </c>
    </row>
    <row r="80" ht="15" customHeight="1"/>
    <row r="81" ht="15" customHeight="1">
      <c r="B81" t="s">
        <v>448</v>
      </c>
    </row>
    <row r="82" spans="2:3" ht="15" customHeight="1">
      <c r="B82">
        <v>11</v>
      </c>
      <c r="C82" t="s">
        <v>449</v>
      </c>
    </row>
    <row r="83" spans="2:3" ht="15" customHeight="1">
      <c r="B83">
        <v>31</v>
      </c>
      <c r="C83" t="s">
        <v>450</v>
      </c>
    </row>
    <row r="84" spans="2:3" ht="15" customHeight="1">
      <c r="B84">
        <v>42</v>
      </c>
      <c r="C84" t="s">
        <v>451</v>
      </c>
    </row>
    <row r="85" spans="2:3" ht="15" customHeight="1">
      <c r="B85">
        <v>43</v>
      </c>
      <c r="C85" t="s">
        <v>452</v>
      </c>
    </row>
    <row r="86" spans="2:3" ht="15" customHeight="1">
      <c r="B86">
        <v>51</v>
      </c>
      <c r="C86" t="s">
        <v>201</v>
      </c>
    </row>
    <row r="87" spans="2:3" ht="15" customHeight="1">
      <c r="B87">
        <v>52</v>
      </c>
      <c r="C87" t="s">
        <v>453</v>
      </c>
    </row>
    <row r="88" spans="2:3" ht="15" customHeight="1">
      <c r="B88">
        <v>81</v>
      </c>
      <c r="C88" t="s">
        <v>454</v>
      </c>
    </row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</sheetData>
  <sheetProtection/>
  <mergeCells count="2">
    <mergeCell ref="A2:G2"/>
    <mergeCell ref="A3:C3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2"/>
  <sheetViews>
    <sheetView zoomScalePageLayoutView="0" workbookViewId="0" topLeftCell="A1">
      <selection activeCell="A5" sqref="A5:IV5"/>
    </sheetView>
  </sheetViews>
  <sheetFormatPr defaultColWidth="15.7109375" defaultRowHeight="12.75"/>
  <cols>
    <col min="1" max="1" width="11.57421875" style="0" customWidth="1"/>
    <col min="2" max="2" width="10.28125" style="0" customWidth="1"/>
    <col min="3" max="3" width="42.7109375" style="0" customWidth="1"/>
    <col min="4" max="5" width="15.7109375" style="0" customWidth="1"/>
    <col min="6" max="6" width="10.7109375" style="0" customWidth="1"/>
    <col min="7" max="7" width="15.7109375" style="0" customWidth="1"/>
    <col min="8" max="8" width="10.140625" style="0" customWidth="1"/>
    <col min="9" max="9" width="7.00390625" style="0" customWidth="1"/>
  </cols>
  <sheetData>
    <row r="1" spans="1:9" ht="15" customHeight="1">
      <c r="A1" s="133" t="s">
        <v>202</v>
      </c>
      <c r="B1" s="133"/>
      <c r="C1" s="133"/>
      <c r="D1" s="133"/>
      <c r="E1" s="133"/>
      <c r="F1" s="133"/>
      <c r="G1" s="133"/>
      <c r="H1" s="133"/>
      <c r="I1" s="133"/>
    </row>
    <row r="2" spans="1:10" ht="15" customHeight="1">
      <c r="A2" s="134" t="s">
        <v>203</v>
      </c>
      <c r="B2" s="134"/>
      <c r="C2" s="134"/>
      <c r="D2" s="134"/>
      <c r="E2" s="134"/>
      <c r="F2" s="134"/>
      <c r="G2" s="134"/>
      <c r="H2" s="134"/>
      <c r="I2" s="134"/>
      <c r="J2" s="27"/>
    </row>
    <row r="3" spans="3:9" s="8" customFormat="1" ht="15" customHeight="1">
      <c r="C3" s="15" t="s">
        <v>204</v>
      </c>
      <c r="D3" s="21">
        <v>3719516.38</v>
      </c>
      <c r="E3" s="21">
        <v>11688152</v>
      </c>
      <c r="G3" s="21">
        <v>2823288.82</v>
      </c>
      <c r="H3" s="21">
        <v>75.90472877551893</v>
      </c>
      <c r="I3" s="21">
        <v>24.155134361702345</v>
      </c>
    </row>
    <row r="4" spans="1:9" ht="15" customHeight="1">
      <c r="A4" s="16" t="s">
        <v>46</v>
      </c>
      <c r="B4" s="16" t="s">
        <v>47</v>
      </c>
      <c r="C4" s="16" t="s">
        <v>205</v>
      </c>
      <c r="D4" s="14" t="s">
        <v>19</v>
      </c>
      <c r="E4" s="32" t="s">
        <v>0</v>
      </c>
      <c r="F4" s="32" t="s">
        <v>1</v>
      </c>
      <c r="G4" s="32" t="s">
        <v>2</v>
      </c>
      <c r="H4" s="34" t="s">
        <v>49</v>
      </c>
      <c r="I4" s="32" t="s">
        <v>3</v>
      </c>
    </row>
    <row r="5" spans="4:11" s="123" customFormat="1" ht="12.75" customHeight="1">
      <c r="D5" s="124" t="s">
        <v>4</v>
      </c>
      <c r="E5" s="124" t="s">
        <v>50</v>
      </c>
      <c r="F5" s="124" t="s">
        <v>51</v>
      </c>
      <c r="G5" s="124" t="s">
        <v>206</v>
      </c>
      <c r="H5" s="124" t="s">
        <v>8</v>
      </c>
      <c r="I5" s="125" t="s">
        <v>53</v>
      </c>
      <c r="J5" s="125"/>
      <c r="K5" s="125"/>
    </row>
    <row r="6" ht="15" customHeight="1">
      <c r="C6" t="s">
        <v>207</v>
      </c>
    </row>
    <row r="7" spans="1:9" ht="15" customHeight="1">
      <c r="A7" s="46" t="s">
        <v>208</v>
      </c>
      <c r="B7" s="36" t="s">
        <v>209</v>
      </c>
      <c r="C7" s="37" t="s">
        <v>210</v>
      </c>
      <c r="D7" s="38">
        <v>1738766.64</v>
      </c>
      <c r="E7" s="38">
        <v>5736741</v>
      </c>
      <c r="F7" s="39" t="s">
        <v>57</v>
      </c>
      <c r="G7" s="38">
        <v>2315823.52</v>
      </c>
      <c r="H7" s="38">
        <v>133.1877</v>
      </c>
      <c r="I7" s="38">
        <v>40.3682</v>
      </c>
    </row>
    <row r="8" spans="1:9" ht="15" customHeight="1">
      <c r="A8" s="46" t="s">
        <v>208</v>
      </c>
      <c r="B8" s="36" t="s">
        <v>211</v>
      </c>
      <c r="C8" s="37" t="s">
        <v>212</v>
      </c>
      <c r="D8" s="38">
        <v>766225.51</v>
      </c>
      <c r="E8" s="38">
        <v>1978025</v>
      </c>
      <c r="F8" s="39" t="s">
        <v>57</v>
      </c>
      <c r="G8" s="38">
        <v>825817.05</v>
      </c>
      <c r="H8" s="38">
        <v>107.7772</v>
      </c>
      <c r="I8" s="38">
        <v>41.7495</v>
      </c>
    </row>
    <row r="9" spans="2:9" ht="15" customHeight="1">
      <c r="B9" s="36" t="s">
        <v>213</v>
      </c>
      <c r="C9" s="37" t="s">
        <v>214</v>
      </c>
      <c r="D9" s="38">
        <v>653852.96</v>
      </c>
      <c r="E9" s="38">
        <v>1638650</v>
      </c>
      <c r="F9" s="39" t="s">
        <v>57</v>
      </c>
      <c r="G9" s="38">
        <v>693569.06</v>
      </c>
      <c r="H9" s="38">
        <v>106.0741</v>
      </c>
      <c r="I9" s="38">
        <v>42.3256</v>
      </c>
    </row>
    <row r="10" spans="2:9" s="47" customFormat="1" ht="15" customHeight="1">
      <c r="B10" s="48" t="s">
        <v>215</v>
      </c>
      <c r="C10" s="49" t="s">
        <v>216</v>
      </c>
      <c r="D10" s="50">
        <v>653852.96</v>
      </c>
      <c r="E10" s="50">
        <v>1638650</v>
      </c>
      <c r="F10" s="51" t="s">
        <v>57</v>
      </c>
      <c r="G10" s="50">
        <v>693569.06</v>
      </c>
      <c r="H10" s="50">
        <v>106.0741</v>
      </c>
      <c r="I10" s="50">
        <v>42.3256</v>
      </c>
    </row>
    <row r="11" spans="2:9" ht="15" customHeight="1">
      <c r="B11" s="36" t="s">
        <v>217</v>
      </c>
      <c r="C11" s="37" t="s">
        <v>218</v>
      </c>
      <c r="D11" s="38">
        <v>14455.77</v>
      </c>
      <c r="E11" s="38">
        <v>92000</v>
      </c>
      <c r="F11" s="39" t="s">
        <v>57</v>
      </c>
      <c r="G11" s="38">
        <v>28935.62</v>
      </c>
      <c r="H11" s="38">
        <v>200.1665</v>
      </c>
      <c r="I11" s="38">
        <v>31.451700000000002</v>
      </c>
    </row>
    <row r="12" spans="2:9" s="47" customFormat="1" ht="15" customHeight="1">
      <c r="B12" s="48" t="s">
        <v>219</v>
      </c>
      <c r="C12" s="49" t="s">
        <v>218</v>
      </c>
      <c r="D12" s="50">
        <v>14455.77</v>
      </c>
      <c r="E12" s="50">
        <v>92000</v>
      </c>
      <c r="F12" s="51" t="s">
        <v>57</v>
      </c>
      <c r="G12" s="50">
        <v>28935.62</v>
      </c>
      <c r="H12" s="50">
        <v>200.1665</v>
      </c>
      <c r="I12" s="50">
        <v>31.451700000000002</v>
      </c>
    </row>
    <row r="13" spans="2:9" ht="15" customHeight="1">
      <c r="B13" s="36" t="s">
        <v>220</v>
      </c>
      <c r="C13" s="37" t="s">
        <v>221</v>
      </c>
      <c r="D13" s="38">
        <v>97916.78</v>
      </c>
      <c r="E13" s="38">
        <v>247375</v>
      </c>
      <c r="F13" s="39" t="s">
        <v>57</v>
      </c>
      <c r="G13" s="38">
        <v>103312.37</v>
      </c>
      <c r="H13" s="38">
        <v>105.5103</v>
      </c>
      <c r="I13" s="38">
        <v>41.763400000000004</v>
      </c>
    </row>
    <row r="14" spans="2:9" s="47" customFormat="1" ht="15" customHeight="1">
      <c r="B14" s="48" t="s">
        <v>222</v>
      </c>
      <c r="C14" s="52" t="s">
        <v>223</v>
      </c>
      <c r="D14" s="50">
        <v>97916.78</v>
      </c>
      <c r="E14" s="50">
        <v>247375</v>
      </c>
      <c r="F14" s="51" t="s">
        <v>57</v>
      </c>
      <c r="G14" s="50">
        <v>103312.37</v>
      </c>
      <c r="H14" s="50">
        <v>105.5103</v>
      </c>
      <c r="I14" s="50">
        <v>41.763400000000004</v>
      </c>
    </row>
    <row r="15" spans="1:9" ht="15" customHeight="1">
      <c r="A15" s="46" t="s">
        <v>224</v>
      </c>
      <c r="B15" s="36" t="s">
        <v>225</v>
      </c>
      <c r="C15" s="37" t="s">
        <v>226</v>
      </c>
      <c r="D15" s="38">
        <v>723330.67</v>
      </c>
      <c r="E15" s="38">
        <v>2701816</v>
      </c>
      <c r="F15" s="39" t="s">
        <v>57</v>
      </c>
      <c r="G15" s="38">
        <v>1242988.72</v>
      </c>
      <c r="H15" s="38">
        <v>171.8423</v>
      </c>
      <c r="I15" s="38">
        <v>46.0056</v>
      </c>
    </row>
    <row r="16" spans="2:9" ht="15" customHeight="1">
      <c r="B16" s="36" t="s">
        <v>227</v>
      </c>
      <c r="C16" s="37" t="s">
        <v>228</v>
      </c>
      <c r="D16" s="38">
        <v>19811.34</v>
      </c>
      <c r="E16" s="38">
        <v>54000</v>
      </c>
      <c r="F16" s="39" t="s">
        <v>57</v>
      </c>
      <c r="G16" s="38">
        <v>18456.2</v>
      </c>
      <c r="H16" s="38">
        <v>93.15969999999999</v>
      </c>
      <c r="I16" s="38">
        <v>34.1781</v>
      </c>
    </row>
    <row r="17" spans="2:9" s="47" customFormat="1" ht="15" customHeight="1">
      <c r="B17" s="48" t="s">
        <v>229</v>
      </c>
      <c r="C17" s="49" t="s">
        <v>230</v>
      </c>
      <c r="D17" s="50">
        <v>932</v>
      </c>
      <c r="E17" s="50">
        <v>3000</v>
      </c>
      <c r="F17" s="51" t="s">
        <v>57</v>
      </c>
      <c r="G17" s="50">
        <v>800</v>
      </c>
      <c r="H17" s="50">
        <v>85.8369</v>
      </c>
      <c r="I17" s="50">
        <v>26.6666</v>
      </c>
    </row>
    <row r="18" spans="2:9" s="47" customFormat="1" ht="15" customHeight="1">
      <c r="B18" s="48" t="s">
        <v>231</v>
      </c>
      <c r="C18" s="52" t="s">
        <v>232</v>
      </c>
      <c r="D18" s="50">
        <v>17425.34</v>
      </c>
      <c r="E18" s="50">
        <v>40000</v>
      </c>
      <c r="F18" s="51" t="s">
        <v>57</v>
      </c>
      <c r="G18" s="50">
        <v>17516.2</v>
      </c>
      <c r="H18" s="50">
        <v>100.5214</v>
      </c>
      <c r="I18" s="50">
        <v>43.7905</v>
      </c>
    </row>
    <row r="19" spans="2:9" s="47" customFormat="1" ht="15" customHeight="1">
      <c r="B19" s="48" t="s">
        <v>233</v>
      </c>
      <c r="C19" s="49" t="s">
        <v>234</v>
      </c>
      <c r="D19" s="50">
        <v>790</v>
      </c>
      <c r="E19" s="50">
        <v>8000</v>
      </c>
      <c r="F19" s="51" t="s">
        <v>57</v>
      </c>
      <c r="G19" s="50">
        <v>140</v>
      </c>
      <c r="H19" s="50">
        <v>17.721500000000002</v>
      </c>
      <c r="I19" s="50">
        <v>1.75</v>
      </c>
    </row>
    <row r="20" spans="2:9" s="47" customFormat="1" ht="15" customHeight="1">
      <c r="B20" s="48" t="s">
        <v>235</v>
      </c>
      <c r="C20" s="49" t="s">
        <v>236</v>
      </c>
      <c r="D20" s="50">
        <v>664</v>
      </c>
      <c r="E20" s="50">
        <v>3000</v>
      </c>
      <c r="F20" s="51" t="s">
        <v>57</v>
      </c>
      <c r="G20" s="50">
        <v>0</v>
      </c>
      <c r="H20" s="50">
        <v>0</v>
      </c>
      <c r="I20" s="50">
        <v>0</v>
      </c>
    </row>
    <row r="21" spans="2:9" ht="15" customHeight="1">
      <c r="B21" s="36" t="s">
        <v>237</v>
      </c>
      <c r="C21" s="37" t="s">
        <v>238</v>
      </c>
      <c r="D21" s="38">
        <v>179618.01</v>
      </c>
      <c r="E21" s="38">
        <v>760401</v>
      </c>
      <c r="F21" s="39" t="s">
        <v>57</v>
      </c>
      <c r="G21" s="38">
        <v>250341.79</v>
      </c>
      <c r="H21" s="38">
        <v>139.3745</v>
      </c>
      <c r="I21" s="38">
        <v>32.9223</v>
      </c>
    </row>
    <row r="22" spans="2:9" s="47" customFormat="1" ht="15" customHeight="1">
      <c r="B22" s="48" t="s">
        <v>239</v>
      </c>
      <c r="C22" s="52" t="s">
        <v>240</v>
      </c>
      <c r="D22" s="50">
        <v>33431.31</v>
      </c>
      <c r="E22" s="50">
        <v>65001</v>
      </c>
      <c r="F22" s="51" t="s">
        <v>57</v>
      </c>
      <c r="G22" s="50">
        <v>38007.66</v>
      </c>
      <c r="H22" s="50">
        <v>113.68879999999999</v>
      </c>
      <c r="I22" s="50">
        <v>58.4724</v>
      </c>
    </row>
    <row r="23" spans="2:9" s="47" customFormat="1" ht="15" customHeight="1">
      <c r="B23" s="48" t="s">
        <v>241</v>
      </c>
      <c r="C23" s="49" t="s">
        <v>242</v>
      </c>
      <c r="D23" s="50">
        <v>40679.93</v>
      </c>
      <c r="E23" s="50">
        <v>132000</v>
      </c>
      <c r="F23" s="51" t="s">
        <v>57</v>
      </c>
      <c r="G23" s="50">
        <v>60456.47</v>
      </c>
      <c r="H23" s="50">
        <v>148.6149</v>
      </c>
      <c r="I23" s="50">
        <v>45.8003</v>
      </c>
    </row>
    <row r="24" spans="2:9" s="47" customFormat="1" ht="15" customHeight="1">
      <c r="B24" s="48" t="s">
        <v>243</v>
      </c>
      <c r="C24" s="49" t="s">
        <v>244</v>
      </c>
      <c r="D24" s="50">
        <v>64691.76</v>
      </c>
      <c r="E24" s="50">
        <v>116200</v>
      </c>
      <c r="F24" s="51" t="s">
        <v>57</v>
      </c>
      <c r="G24" s="50">
        <v>75666.16</v>
      </c>
      <c r="H24" s="50">
        <v>116.9641</v>
      </c>
      <c r="I24" s="50">
        <v>65.1171</v>
      </c>
    </row>
    <row r="25" spans="2:9" s="47" customFormat="1" ht="15" customHeight="1">
      <c r="B25" s="48" t="s">
        <v>245</v>
      </c>
      <c r="C25" s="52" t="s">
        <v>246</v>
      </c>
      <c r="D25" s="50">
        <v>19209.35</v>
      </c>
      <c r="E25" s="50">
        <v>378500</v>
      </c>
      <c r="F25" s="51" t="s">
        <v>57</v>
      </c>
      <c r="G25" s="50">
        <v>14942.23</v>
      </c>
      <c r="H25" s="50">
        <v>77.7862</v>
      </c>
      <c r="I25" s="50">
        <v>3.9476999999999998</v>
      </c>
    </row>
    <row r="26" spans="2:9" s="47" customFormat="1" ht="15" customHeight="1">
      <c r="B26" s="48" t="s">
        <v>247</v>
      </c>
      <c r="C26" s="49" t="s">
        <v>248</v>
      </c>
      <c r="D26" s="50">
        <v>15379.28</v>
      </c>
      <c r="E26" s="50">
        <v>54000</v>
      </c>
      <c r="F26" s="51" t="s">
        <v>57</v>
      </c>
      <c r="G26" s="50">
        <v>50928.82</v>
      </c>
      <c r="H26" s="50">
        <v>331.1521</v>
      </c>
      <c r="I26" s="50">
        <v>94.3126</v>
      </c>
    </row>
    <row r="27" spans="2:9" s="47" customFormat="1" ht="15" customHeight="1">
      <c r="B27" s="48" t="s">
        <v>249</v>
      </c>
      <c r="C27" s="52" t="s">
        <v>250</v>
      </c>
      <c r="D27" s="50">
        <v>6226.38</v>
      </c>
      <c r="E27" s="50">
        <v>14700</v>
      </c>
      <c r="F27" s="51" t="s">
        <v>57</v>
      </c>
      <c r="G27" s="50">
        <v>10340.45</v>
      </c>
      <c r="H27" s="50">
        <v>166.07479999999998</v>
      </c>
      <c r="I27" s="50">
        <v>70.3431</v>
      </c>
    </row>
    <row r="28" spans="2:9" s="40" customFormat="1" ht="15" customHeight="1">
      <c r="B28" s="42" t="s">
        <v>251</v>
      </c>
      <c r="C28" s="43" t="s">
        <v>252</v>
      </c>
      <c r="D28" s="44">
        <v>408056.48</v>
      </c>
      <c r="E28" s="44">
        <v>1418915</v>
      </c>
      <c r="F28" s="45" t="s">
        <v>57</v>
      </c>
      <c r="G28" s="44">
        <v>342276.38</v>
      </c>
      <c r="H28" s="44">
        <v>83.8796</v>
      </c>
      <c r="I28" s="44">
        <v>24.1224</v>
      </c>
    </row>
    <row r="29" spans="2:9" s="47" customFormat="1" ht="15" customHeight="1">
      <c r="B29" s="48" t="s">
        <v>253</v>
      </c>
      <c r="C29" s="49" t="s">
        <v>254</v>
      </c>
      <c r="D29" s="50">
        <v>22135.3</v>
      </c>
      <c r="E29" s="50">
        <v>51000</v>
      </c>
      <c r="F29" s="51" t="s">
        <v>57</v>
      </c>
      <c r="G29" s="50">
        <v>24029.59</v>
      </c>
      <c r="H29" s="50">
        <v>108.55770000000001</v>
      </c>
      <c r="I29" s="50">
        <v>47.116800000000005</v>
      </c>
    </row>
    <row r="30" spans="2:9" s="47" customFormat="1" ht="15" customHeight="1">
      <c r="B30" s="48" t="s">
        <v>255</v>
      </c>
      <c r="C30" s="52" t="s">
        <v>256</v>
      </c>
      <c r="D30" s="50">
        <v>241726.43</v>
      </c>
      <c r="E30" s="50">
        <v>470380</v>
      </c>
      <c r="F30" s="51" t="s">
        <v>57</v>
      </c>
      <c r="G30" s="50">
        <v>138658.09</v>
      </c>
      <c r="H30" s="50">
        <v>57.3615</v>
      </c>
      <c r="I30" s="50">
        <v>29.477800000000002</v>
      </c>
    </row>
    <row r="31" spans="2:9" s="47" customFormat="1" ht="15" customHeight="1">
      <c r="B31" s="48" t="s">
        <v>257</v>
      </c>
      <c r="C31" s="49" t="s">
        <v>258</v>
      </c>
      <c r="D31" s="50">
        <v>47251.18</v>
      </c>
      <c r="E31" s="50">
        <v>50000</v>
      </c>
      <c r="F31" s="51" t="s">
        <v>57</v>
      </c>
      <c r="G31" s="50">
        <v>45225</v>
      </c>
      <c r="H31" s="50">
        <v>95.7118</v>
      </c>
      <c r="I31" s="50">
        <v>90.45</v>
      </c>
    </row>
    <row r="32" spans="2:9" s="47" customFormat="1" ht="15" customHeight="1">
      <c r="B32" s="48" t="s">
        <v>259</v>
      </c>
      <c r="C32" s="49" t="s">
        <v>260</v>
      </c>
      <c r="D32" s="50">
        <v>25976.11</v>
      </c>
      <c r="E32" s="50">
        <v>81800</v>
      </c>
      <c r="F32" s="51" t="s">
        <v>57</v>
      </c>
      <c r="G32" s="50">
        <v>30615.09</v>
      </c>
      <c r="H32" s="50">
        <v>117.85860000000001</v>
      </c>
      <c r="I32" s="50">
        <v>37.426700000000004</v>
      </c>
    </row>
    <row r="33" spans="2:9" s="47" customFormat="1" ht="15" customHeight="1">
      <c r="B33" s="48" t="s">
        <v>261</v>
      </c>
      <c r="C33" s="49" t="s">
        <v>262</v>
      </c>
      <c r="D33" s="50">
        <v>0</v>
      </c>
      <c r="E33" s="50">
        <v>625</v>
      </c>
      <c r="F33" s="51" t="s">
        <v>57</v>
      </c>
      <c r="G33" s="50">
        <v>0</v>
      </c>
      <c r="H33" s="50">
        <v>0</v>
      </c>
      <c r="I33" s="50">
        <v>0</v>
      </c>
    </row>
    <row r="34" spans="2:9" s="47" customFormat="1" ht="15" customHeight="1">
      <c r="B34" s="48" t="s">
        <v>263</v>
      </c>
      <c r="C34" s="49" t="s">
        <v>264</v>
      </c>
      <c r="D34" s="50">
        <v>19454.96</v>
      </c>
      <c r="E34" s="50">
        <v>40500</v>
      </c>
      <c r="F34" s="51" t="s">
        <v>57</v>
      </c>
      <c r="G34" s="50">
        <v>13234.96</v>
      </c>
      <c r="H34" s="50">
        <v>68.0287</v>
      </c>
      <c r="I34" s="50">
        <v>32.6789</v>
      </c>
    </row>
    <row r="35" spans="2:9" s="47" customFormat="1" ht="15" customHeight="1">
      <c r="B35" s="48" t="s">
        <v>265</v>
      </c>
      <c r="C35" s="49" t="s">
        <v>266</v>
      </c>
      <c r="D35" s="50">
        <v>28670.93</v>
      </c>
      <c r="E35" s="50">
        <v>128610</v>
      </c>
      <c r="F35" s="51" t="s">
        <v>57</v>
      </c>
      <c r="G35" s="50">
        <v>68055.57</v>
      </c>
      <c r="H35" s="50">
        <v>237.3678</v>
      </c>
      <c r="I35" s="50">
        <v>52.916199999999996</v>
      </c>
    </row>
    <row r="36" spans="2:9" s="47" customFormat="1" ht="15" customHeight="1">
      <c r="B36" s="48" t="s">
        <v>267</v>
      </c>
      <c r="C36" s="49" t="s">
        <v>268</v>
      </c>
      <c r="D36" s="50">
        <v>13837.19</v>
      </c>
      <c r="E36" s="50">
        <v>25000</v>
      </c>
      <c r="F36" s="51" t="s">
        <v>57</v>
      </c>
      <c r="G36" s="50">
        <v>11743.74</v>
      </c>
      <c r="H36" s="50">
        <v>84.8708</v>
      </c>
      <c r="I36" s="50">
        <v>46.9749</v>
      </c>
    </row>
    <row r="37" spans="2:9" s="47" customFormat="1" ht="15" customHeight="1">
      <c r="B37" s="48" t="s">
        <v>269</v>
      </c>
      <c r="C37" s="49" t="s">
        <v>270</v>
      </c>
      <c r="D37" s="50">
        <v>9004.38</v>
      </c>
      <c r="E37" s="50">
        <v>571000</v>
      </c>
      <c r="F37" s="51" t="s">
        <v>57</v>
      </c>
      <c r="G37" s="50">
        <v>10714.34</v>
      </c>
      <c r="H37" s="50">
        <v>118.9903</v>
      </c>
      <c r="I37" s="50">
        <v>1.8763999999999998</v>
      </c>
    </row>
    <row r="38" spans="2:9" ht="15" customHeight="1">
      <c r="B38" s="36" t="s">
        <v>271</v>
      </c>
      <c r="C38" s="35" t="s">
        <v>272</v>
      </c>
      <c r="D38" s="38">
        <v>0</v>
      </c>
      <c r="E38" s="38">
        <v>17000</v>
      </c>
      <c r="F38" s="39" t="s">
        <v>57</v>
      </c>
      <c r="G38" s="38">
        <v>0</v>
      </c>
      <c r="H38" s="38">
        <v>0</v>
      </c>
      <c r="I38" s="38">
        <v>0</v>
      </c>
    </row>
    <row r="39" spans="2:9" s="47" customFormat="1" ht="15" customHeight="1">
      <c r="B39" s="48" t="s">
        <v>273</v>
      </c>
      <c r="C39" s="52" t="s">
        <v>272</v>
      </c>
      <c r="D39" s="50">
        <v>0</v>
      </c>
      <c r="E39" s="50">
        <v>17000</v>
      </c>
      <c r="F39" s="51" t="s">
        <v>57</v>
      </c>
      <c r="G39" s="50">
        <v>0</v>
      </c>
      <c r="H39" s="50">
        <v>0</v>
      </c>
      <c r="I39" s="50">
        <v>0</v>
      </c>
    </row>
    <row r="40" spans="2:9" ht="15" customHeight="1">
      <c r="B40" s="36" t="s">
        <v>274</v>
      </c>
      <c r="C40" s="37" t="s">
        <v>275</v>
      </c>
      <c r="D40" s="38">
        <v>115844.84</v>
      </c>
      <c r="E40" s="38">
        <v>451500</v>
      </c>
      <c r="F40" s="39" t="s">
        <v>57</v>
      </c>
      <c r="G40" s="38">
        <v>631914.35</v>
      </c>
      <c r="H40" s="38">
        <v>545.4833</v>
      </c>
      <c r="I40" s="38">
        <v>139.9588</v>
      </c>
    </row>
    <row r="41" spans="2:9" s="47" customFormat="1" ht="15" customHeight="1">
      <c r="B41" s="48" t="s">
        <v>276</v>
      </c>
      <c r="C41" s="52" t="s">
        <v>277</v>
      </c>
      <c r="D41" s="50">
        <v>85798.82</v>
      </c>
      <c r="E41" s="50">
        <v>177000</v>
      </c>
      <c r="F41" s="51" t="s">
        <v>57</v>
      </c>
      <c r="G41" s="50">
        <v>92399.86</v>
      </c>
      <c r="H41" s="50">
        <v>107.6936</v>
      </c>
      <c r="I41" s="50">
        <v>52.2033</v>
      </c>
    </row>
    <row r="42" spans="2:9" s="47" customFormat="1" ht="15" customHeight="1">
      <c r="B42" s="48" t="s">
        <v>278</v>
      </c>
      <c r="C42" s="49" t="s">
        <v>279</v>
      </c>
      <c r="D42" s="50">
        <v>2849.28</v>
      </c>
      <c r="E42" s="50">
        <v>8500</v>
      </c>
      <c r="F42" s="51" t="s">
        <v>57</v>
      </c>
      <c r="G42" s="50">
        <v>5669.01</v>
      </c>
      <c r="H42" s="50">
        <v>198.9628</v>
      </c>
      <c r="I42" s="50">
        <v>66.6942</v>
      </c>
    </row>
    <row r="43" spans="2:9" s="47" customFormat="1" ht="15" customHeight="1">
      <c r="B43" s="48" t="s">
        <v>280</v>
      </c>
      <c r="C43" s="49" t="s">
        <v>281</v>
      </c>
      <c r="D43" s="50">
        <v>16264.24</v>
      </c>
      <c r="E43" s="50">
        <v>34000</v>
      </c>
      <c r="F43" s="51" t="s">
        <v>57</v>
      </c>
      <c r="G43" s="50">
        <v>12090.79</v>
      </c>
      <c r="H43" s="50">
        <v>74.33970000000001</v>
      </c>
      <c r="I43" s="50">
        <v>35.5611</v>
      </c>
    </row>
    <row r="44" spans="2:9" s="47" customFormat="1" ht="15" customHeight="1">
      <c r="B44" s="48" t="s">
        <v>282</v>
      </c>
      <c r="C44" s="49" t="s">
        <v>283</v>
      </c>
      <c r="D44" s="50">
        <v>1239.08</v>
      </c>
      <c r="E44" s="50">
        <v>2000</v>
      </c>
      <c r="F44" s="51" t="s">
        <v>57</v>
      </c>
      <c r="G44" s="50">
        <v>1398.24</v>
      </c>
      <c r="H44" s="50">
        <v>112.845</v>
      </c>
      <c r="I44" s="50">
        <v>69.91199999999999</v>
      </c>
    </row>
    <row r="45" spans="2:9" s="47" customFormat="1" ht="15" customHeight="1">
      <c r="B45" s="48" t="s">
        <v>284</v>
      </c>
      <c r="C45" s="49" t="s">
        <v>285</v>
      </c>
      <c r="D45" s="50">
        <v>873</v>
      </c>
      <c r="E45" s="50">
        <v>5000</v>
      </c>
      <c r="F45" s="51" t="s">
        <v>57</v>
      </c>
      <c r="G45" s="50">
        <v>892.25</v>
      </c>
      <c r="H45" s="50">
        <v>102.205</v>
      </c>
      <c r="I45" s="50">
        <v>17.845</v>
      </c>
    </row>
    <row r="46" spans="2:9" s="47" customFormat="1" ht="15" customHeight="1">
      <c r="B46" s="48" t="s">
        <v>286</v>
      </c>
      <c r="C46" s="49" t="s">
        <v>275</v>
      </c>
      <c r="D46" s="50">
        <v>8820.42</v>
      </c>
      <c r="E46" s="50">
        <v>225000</v>
      </c>
      <c r="F46" s="51" t="s">
        <v>57</v>
      </c>
      <c r="G46" s="50">
        <v>519464.2</v>
      </c>
      <c r="H46" s="50">
        <v>5889.3363</v>
      </c>
      <c r="I46" s="50">
        <v>230.87290000000002</v>
      </c>
    </row>
    <row r="47" spans="1:9" ht="15" customHeight="1">
      <c r="A47" s="46" t="s">
        <v>58</v>
      </c>
      <c r="B47" s="36" t="s">
        <v>287</v>
      </c>
      <c r="C47" s="37" t="s">
        <v>288</v>
      </c>
      <c r="D47" s="38">
        <v>27890.6</v>
      </c>
      <c r="E47" s="38">
        <v>244500</v>
      </c>
      <c r="F47" s="39" t="s">
        <v>57</v>
      </c>
      <c r="G47" s="38">
        <v>49774.49</v>
      </c>
      <c r="H47" s="38">
        <v>178.4633</v>
      </c>
      <c r="I47" s="38">
        <v>20.3576</v>
      </c>
    </row>
    <row r="48" spans="2:9" ht="15" customHeight="1">
      <c r="B48" s="36" t="s">
        <v>289</v>
      </c>
      <c r="C48" s="37" t="s">
        <v>290</v>
      </c>
      <c r="D48" s="38">
        <v>4758.34</v>
      </c>
      <c r="E48" s="38">
        <v>200000</v>
      </c>
      <c r="F48" s="39" t="s">
        <v>57</v>
      </c>
      <c r="G48" s="38">
        <v>30007.12</v>
      </c>
      <c r="H48" s="38">
        <v>630.6216000000001</v>
      </c>
      <c r="I48" s="38">
        <v>15.003499999999999</v>
      </c>
    </row>
    <row r="49" spans="2:9" s="47" customFormat="1" ht="15" customHeight="1">
      <c r="B49" s="48" t="s">
        <v>291</v>
      </c>
      <c r="C49" s="52" t="s">
        <v>292</v>
      </c>
      <c r="D49" s="50">
        <v>4758.34</v>
      </c>
      <c r="E49" s="50">
        <v>200000</v>
      </c>
      <c r="F49" s="51" t="s">
        <v>57</v>
      </c>
      <c r="G49" s="50">
        <v>30007.12</v>
      </c>
      <c r="H49" s="50">
        <v>630.6216000000001</v>
      </c>
      <c r="I49" s="50">
        <v>15.003499999999999</v>
      </c>
    </row>
    <row r="50" spans="2:9" ht="15" customHeight="1">
      <c r="B50" s="36" t="s">
        <v>293</v>
      </c>
      <c r="C50" s="37" t="s">
        <v>294</v>
      </c>
      <c r="D50" s="38">
        <v>23132.26</v>
      </c>
      <c r="E50" s="38">
        <v>44500</v>
      </c>
      <c r="F50" s="39" t="s">
        <v>57</v>
      </c>
      <c r="G50" s="38">
        <v>19767.37</v>
      </c>
      <c r="H50" s="38">
        <v>85.45360000000001</v>
      </c>
      <c r="I50" s="38">
        <v>44.42100000000001</v>
      </c>
    </row>
    <row r="51" spans="2:9" s="47" customFormat="1" ht="15" customHeight="1">
      <c r="B51" s="48" t="s">
        <v>295</v>
      </c>
      <c r="C51" s="52" t="s">
        <v>296</v>
      </c>
      <c r="D51" s="50">
        <v>22279.93</v>
      </c>
      <c r="E51" s="50">
        <v>43200</v>
      </c>
      <c r="F51" s="51" t="s">
        <v>57</v>
      </c>
      <c r="G51" s="50">
        <v>19737.9</v>
      </c>
      <c r="H51" s="50">
        <v>88.5904</v>
      </c>
      <c r="I51" s="50">
        <v>45.689499999999995</v>
      </c>
    </row>
    <row r="52" spans="2:9" s="47" customFormat="1" ht="15" customHeight="1">
      <c r="B52" s="48" t="s">
        <v>297</v>
      </c>
      <c r="C52" s="49" t="s">
        <v>298</v>
      </c>
      <c r="D52" s="50">
        <v>311.9</v>
      </c>
      <c r="E52" s="50">
        <v>300</v>
      </c>
      <c r="F52" s="51" t="s">
        <v>57</v>
      </c>
      <c r="G52" s="50">
        <v>29.24</v>
      </c>
      <c r="H52" s="50">
        <v>9.3747</v>
      </c>
      <c r="I52" s="50">
        <v>9.746599999999999</v>
      </c>
    </row>
    <row r="53" spans="2:9" s="47" customFormat="1" ht="15" customHeight="1">
      <c r="B53" s="48" t="s">
        <v>299</v>
      </c>
      <c r="C53" s="49" t="s">
        <v>300</v>
      </c>
      <c r="D53" s="50">
        <v>540.43</v>
      </c>
      <c r="E53" s="50">
        <v>1000</v>
      </c>
      <c r="F53" s="51" t="s">
        <v>57</v>
      </c>
      <c r="G53" s="50">
        <v>0.23</v>
      </c>
      <c r="H53" s="50">
        <v>0.0425</v>
      </c>
      <c r="I53" s="50">
        <v>0.023</v>
      </c>
    </row>
    <row r="54" spans="1:9" ht="15" customHeight="1">
      <c r="A54" s="46" t="s">
        <v>165</v>
      </c>
      <c r="B54" s="36" t="s">
        <v>301</v>
      </c>
      <c r="C54" s="37" t="s">
        <v>302</v>
      </c>
      <c r="D54" s="38">
        <v>23919.75</v>
      </c>
      <c r="E54" s="38">
        <v>157000</v>
      </c>
      <c r="F54" s="39" t="s">
        <v>57</v>
      </c>
      <c r="G54" s="38">
        <v>22819.1</v>
      </c>
      <c r="H54" s="38">
        <v>95.3985</v>
      </c>
      <c r="I54" s="38">
        <v>14.5344</v>
      </c>
    </row>
    <row r="55" spans="2:9" ht="15" customHeight="1">
      <c r="B55" s="36" t="s">
        <v>303</v>
      </c>
      <c r="C55" s="35" t="s">
        <v>304</v>
      </c>
      <c r="D55" s="38">
        <v>0</v>
      </c>
      <c r="E55" s="38">
        <v>10000</v>
      </c>
      <c r="F55" s="39" t="s">
        <v>57</v>
      </c>
      <c r="G55" s="38">
        <v>0</v>
      </c>
      <c r="H55" s="38">
        <v>0</v>
      </c>
      <c r="I55" s="38">
        <v>0</v>
      </c>
    </row>
    <row r="56" spans="2:9" s="47" customFormat="1" ht="15" customHeight="1">
      <c r="B56" s="48" t="s">
        <v>305</v>
      </c>
      <c r="C56" s="52" t="s">
        <v>304</v>
      </c>
      <c r="D56" s="50">
        <v>0</v>
      </c>
      <c r="E56" s="50">
        <v>10000</v>
      </c>
      <c r="F56" s="51" t="s">
        <v>57</v>
      </c>
      <c r="G56" s="50">
        <v>0</v>
      </c>
      <c r="H56" s="50">
        <v>0</v>
      </c>
      <c r="I56" s="50">
        <v>0</v>
      </c>
    </row>
    <row r="57" spans="2:9" ht="15" customHeight="1">
      <c r="B57" s="36" t="s">
        <v>306</v>
      </c>
      <c r="C57" s="35" t="s">
        <v>307</v>
      </c>
      <c r="D57" s="38">
        <v>23919.75</v>
      </c>
      <c r="E57" s="38">
        <v>147000</v>
      </c>
      <c r="F57" s="39" t="s">
        <v>57</v>
      </c>
      <c r="G57" s="38">
        <v>22819.1</v>
      </c>
      <c r="H57" s="38">
        <v>95.3985</v>
      </c>
      <c r="I57" s="38">
        <v>15.5231</v>
      </c>
    </row>
    <row r="58" spans="2:9" s="47" customFormat="1" ht="15" customHeight="1">
      <c r="B58" s="48" t="s">
        <v>308</v>
      </c>
      <c r="C58" s="52" t="s">
        <v>309</v>
      </c>
      <c r="D58" s="50">
        <v>20019.75</v>
      </c>
      <c r="E58" s="50">
        <v>140000</v>
      </c>
      <c r="F58" s="51" t="s">
        <v>57</v>
      </c>
      <c r="G58" s="50">
        <v>20219.1</v>
      </c>
      <c r="H58" s="50">
        <v>100.9957</v>
      </c>
      <c r="I58" s="50">
        <v>14.4422</v>
      </c>
    </row>
    <row r="59" spans="2:9" s="47" customFormat="1" ht="15" customHeight="1">
      <c r="B59" s="48" t="s">
        <v>310</v>
      </c>
      <c r="C59" s="52" t="s">
        <v>311</v>
      </c>
      <c r="D59" s="50">
        <v>3900</v>
      </c>
      <c r="E59" s="50">
        <v>7000</v>
      </c>
      <c r="F59" s="51" t="s">
        <v>57</v>
      </c>
      <c r="G59" s="50">
        <v>2600</v>
      </c>
      <c r="H59" s="50">
        <v>66.6666</v>
      </c>
      <c r="I59" s="50">
        <v>37.1428</v>
      </c>
    </row>
    <row r="60" spans="1:9" ht="15" customHeight="1">
      <c r="A60" s="46" t="s">
        <v>58</v>
      </c>
      <c r="B60" s="36" t="s">
        <v>312</v>
      </c>
      <c r="C60" s="35" t="s">
        <v>313</v>
      </c>
      <c r="D60" s="38">
        <v>72542.53</v>
      </c>
      <c r="E60" s="38">
        <v>152000</v>
      </c>
      <c r="F60" s="39" t="s">
        <v>57</v>
      </c>
      <c r="G60" s="38">
        <v>71335.48</v>
      </c>
      <c r="H60" s="38">
        <v>98.336</v>
      </c>
      <c r="I60" s="38">
        <v>46.9312</v>
      </c>
    </row>
    <row r="61" spans="2:9" ht="15" customHeight="1">
      <c r="B61" s="36" t="s">
        <v>314</v>
      </c>
      <c r="C61" s="37" t="s">
        <v>315</v>
      </c>
      <c r="D61" s="38">
        <v>72542.53</v>
      </c>
      <c r="E61" s="38">
        <v>152000</v>
      </c>
      <c r="F61" s="39" t="s">
        <v>57</v>
      </c>
      <c r="G61" s="38">
        <v>71335.48</v>
      </c>
      <c r="H61" s="38">
        <v>98.336</v>
      </c>
      <c r="I61" s="38">
        <v>46.9312</v>
      </c>
    </row>
    <row r="62" spans="2:9" s="47" customFormat="1" ht="15" customHeight="1">
      <c r="B62" s="48" t="s">
        <v>316</v>
      </c>
      <c r="C62" s="52" t="s">
        <v>317</v>
      </c>
      <c r="D62" s="50">
        <v>72542.53</v>
      </c>
      <c r="E62" s="50">
        <v>152000</v>
      </c>
      <c r="F62" s="51" t="s">
        <v>57</v>
      </c>
      <c r="G62" s="50">
        <v>71335.48</v>
      </c>
      <c r="H62" s="50">
        <v>98.336</v>
      </c>
      <c r="I62" s="50">
        <v>46.9312</v>
      </c>
    </row>
    <row r="63" spans="1:9" ht="15" customHeight="1">
      <c r="A63" s="46" t="s">
        <v>318</v>
      </c>
      <c r="B63" s="36" t="s">
        <v>319</v>
      </c>
      <c r="C63" s="35" t="s">
        <v>320</v>
      </c>
      <c r="D63" s="38">
        <v>88142.58</v>
      </c>
      <c r="E63" s="38">
        <v>292400</v>
      </c>
      <c r="F63" s="39" t="s">
        <v>57</v>
      </c>
      <c r="G63" s="38">
        <v>98088.68</v>
      </c>
      <c r="H63" s="38">
        <v>111.2841</v>
      </c>
      <c r="I63" s="38">
        <v>33.546</v>
      </c>
    </row>
    <row r="64" spans="2:9" ht="15" customHeight="1">
      <c r="B64" s="36" t="s">
        <v>321</v>
      </c>
      <c r="C64" s="35" t="s">
        <v>322</v>
      </c>
      <c r="D64" s="38">
        <v>88142.58</v>
      </c>
      <c r="E64" s="38">
        <v>292400</v>
      </c>
      <c r="F64" s="39" t="s">
        <v>57</v>
      </c>
      <c r="G64" s="38">
        <v>98088.68</v>
      </c>
      <c r="H64" s="38">
        <v>111.2841</v>
      </c>
      <c r="I64" s="38">
        <v>33.546</v>
      </c>
    </row>
    <row r="65" spans="2:9" s="47" customFormat="1" ht="15" customHeight="1">
      <c r="B65" s="48" t="s">
        <v>323</v>
      </c>
      <c r="C65" s="52" t="s">
        <v>324</v>
      </c>
      <c r="D65" s="50">
        <v>67664.58</v>
      </c>
      <c r="E65" s="50">
        <v>177000</v>
      </c>
      <c r="F65" s="51" t="s">
        <v>57</v>
      </c>
      <c r="G65" s="50">
        <v>74023.33</v>
      </c>
      <c r="H65" s="50">
        <v>109.3974</v>
      </c>
      <c r="I65" s="50">
        <v>41.821000000000005</v>
      </c>
    </row>
    <row r="66" spans="2:9" s="47" customFormat="1" ht="15" customHeight="1">
      <c r="B66" s="48" t="s">
        <v>325</v>
      </c>
      <c r="C66" s="52" t="s">
        <v>326</v>
      </c>
      <c r="D66" s="50">
        <v>20478</v>
      </c>
      <c r="E66" s="50">
        <v>115400</v>
      </c>
      <c r="F66" s="51" t="s">
        <v>57</v>
      </c>
      <c r="G66" s="50">
        <v>24065.35</v>
      </c>
      <c r="H66" s="50">
        <v>117.51799999999999</v>
      </c>
      <c r="I66" s="50">
        <v>20.8538</v>
      </c>
    </row>
    <row r="67" spans="1:9" ht="15" customHeight="1">
      <c r="A67" s="46" t="s">
        <v>58</v>
      </c>
      <c r="B67" s="36" t="s">
        <v>327</v>
      </c>
      <c r="C67" s="37" t="s">
        <v>328</v>
      </c>
      <c r="D67" s="38">
        <v>36715</v>
      </c>
      <c r="E67" s="38">
        <v>211000</v>
      </c>
      <c r="F67" s="39" t="s">
        <v>57</v>
      </c>
      <c r="G67" s="38">
        <v>5000</v>
      </c>
      <c r="H67" s="38">
        <v>13.6184</v>
      </c>
      <c r="I67" s="38">
        <v>2.3696</v>
      </c>
    </row>
    <row r="68" spans="2:9" ht="15" customHeight="1">
      <c r="B68" s="36" t="s">
        <v>329</v>
      </c>
      <c r="C68" s="37" t="s">
        <v>164</v>
      </c>
      <c r="D68" s="38">
        <v>36715</v>
      </c>
      <c r="E68" s="38">
        <v>211000</v>
      </c>
      <c r="F68" s="39" t="s">
        <v>57</v>
      </c>
      <c r="G68" s="38">
        <v>5000</v>
      </c>
      <c r="H68" s="38">
        <v>13.6184</v>
      </c>
      <c r="I68" s="38">
        <v>2.3696</v>
      </c>
    </row>
    <row r="69" spans="2:9" s="47" customFormat="1" ht="15" customHeight="1">
      <c r="B69" s="48" t="s">
        <v>330</v>
      </c>
      <c r="C69" s="49" t="s">
        <v>331</v>
      </c>
      <c r="D69" s="50">
        <v>36715</v>
      </c>
      <c r="E69" s="50">
        <v>211000</v>
      </c>
      <c r="F69" s="51" t="s">
        <v>57</v>
      </c>
      <c r="G69" s="50">
        <v>5000</v>
      </c>
      <c r="H69" s="50">
        <v>13.6184</v>
      </c>
      <c r="I69" s="50">
        <v>2.3696</v>
      </c>
    </row>
    <row r="70" spans="1:9" ht="15" customHeight="1">
      <c r="A70" s="46" t="s">
        <v>208</v>
      </c>
      <c r="B70" s="36" t="s">
        <v>332</v>
      </c>
      <c r="C70" s="35" t="s">
        <v>333</v>
      </c>
      <c r="D70" s="38">
        <v>1938689.3</v>
      </c>
      <c r="E70" s="38">
        <v>2262000</v>
      </c>
      <c r="F70" s="39" t="s">
        <v>57</v>
      </c>
      <c r="G70" s="38">
        <v>505222.83</v>
      </c>
      <c r="H70" s="38">
        <v>26.06</v>
      </c>
      <c r="I70" s="38">
        <v>22.3352</v>
      </c>
    </row>
    <row r="71" spans="1:9" ht="15" customHeight="1">
      <c r="A71" s="46" t="s">
        <v>224</v>
      </c>
      <c r="B71" s="36" t="s">
        <v>334</v>
      </c>
      <c r="C71" s="35" t="s">
        <v>335</v>
      </c>
      <c r="D71" s="38">
        <v>309959</v>
      </c>
      <c r="E71" s="38">
        <v>315000</v>
      </c>
      <c r="F71" s="39" t="s">
        <v>57</v>
      </c>
      <c r="G71" s="38">
        <v>0</v>
      </c>
      <c r="H71" s="38">
        <v>0</v>
      </c>
      <c r="I71" s="38">
        <v>0</v>
      </c>
    </row>
    <row r="72" spans="2:9" ht="15" customHeight="1">
      <c r="B72" s="36" t="s">
        <v>336</v>
      </c>
      <c r="C72" s="35" t="s">
        <v>337</v>
      </c>
      <c r="D72" s="38">
        <v>309959</v>
      </c>
      <c r="E72" s="38">
        <v>315000</v>
      </c>
      <c r="F72" s="39" t="s">
        <v>57</v>
      </c>
      <c r="G72" s="38">
        <v>0</v>
      </c>
      <c r="H72" s="38">
        <v>0</v>
      </c>
      <c r="I72" s="38">
        <v>0</v>
      </c>
    </row>
    <row r="73" spans="2:9" s="47" customFormat="1" ht="15" customHeight="1">
      <c r="B73" s="48" t="s">
        <v>338</v>
      </c>
      <c r="C73" s="49" t="s">
        <v>182</v>
      </c>
      <c r="D73" s="50">
        <v>309959</v>
      </c>
      <c r="E73" s="50">
        <v>315000</v>
      </c>
      <c r="F73" s="51" t="s">
        <v>57</v>
      </c>
      <c r="G73" s="50">
        <v>0</v>
      </c>
      <c r="H73" s="50">
        <v>0</v>
      </c>
      <c r="I73" s="50">
        <v>0</v>
      </c>
    </row>
    <row r="74" spans="1:9" ht="15" customHeight="1">
      <c r="A74" s="46" t="s">
        <v>208</v>
      </c>
      <c r="B74" s="36" t="s">
        <v>339</v>
      </c>
      <c r="C74" s="35" t="s">
        <v>340</v>
      </c>
      <c r="D74" s="38">
        <v>1621167.55</v>
      </c>
      <c r="E74" s="38">
        <v>897000</v>
      </c>
      <c r="F74" s="39" t="s">
        <v>57</v>
      </c>
      <c r="G74" s="38">
        <v>133177.38</v>
      </c>
      <c r="H74" s="38">
        <v>8.2149</v>
      </c>
      <c r="I74" s="38">
        <v>14.8469</v>
      </c>
    </row>
    <row r="75" spans="2:9" ht="15" customHeight="1">
      <c r="B75" s="36" t="s">
        <v>341</v>
      </c>
      <c r="C75" s="37" t="s">
        <v>342</v>
      </c>
      <c r="D75" s="38">
        <v>1407476.25</v>
      </c>
      <c r="E75" s="38">
        <v>542000</v>
      </c>
      <c r="F75" s="39" t="s">
        <v>57</v>
      </c>
      <c r="G75" s="38">
        <v>121505</v>
      </c>
      <c r="H75" s="38">
        <v>8.6328</v>
      </c>
      <c r="I75" s="38">
        <v>22.417800000000003</v>
      </c>
    </row>
    <row r="76" spans="2:9" s="47" customFormat="1" ht="15" customHeight="1">
      <c r="B76" s="48" t="s">
        <v>343</v>
      </c>
      <c r="C76" s="52" t="s">
        <v>344</v>
      </c>
      <c r="D76" s="50">
        <v>1389101.25</v>
      </c>
      <c r="E76" s="50">
        <v>350000</v>
      </c>
      <c r="F76" s="51" t="s">
        <v>57</v>
      </c>
      <c r="G76" s="50">
        <v>106250</v>
      </c>
      <c r="H76" s="50">
        <v>7.6488</v>
      </c>
      <c r="I76" s="50">
        <v>30.3571</v>
      </c>
    </row>
    <row r="77" spans="2:9" s="47" customFormat="1" ht="15" customHeight="1">
      <c r="B77" s="48" t="s">
        <v>345</v>
      </c>
      <c r="C77" s="49" t="s">
        <v>346</v>
      </c>
      <c r="D77" s="50">
        <v>18375</v>
      </c>
      <c r="E77" s="50">
        <v>192000</v>
      </c>
      <c r="F77" s="51" t="s">
        <v>57</v>
      </c>
      <c r="G77" s="50">
        <v>15255</v>
      </c>
      <c r="H77" s="50">
        <v>83.02040000000001</v>
      </c>
      <c r="I77" s="50">
        <v>7.9453</v>
      </c>
    </row>
    <row r="78" spans="2:9" ht="15" customHeight="1">
      <c r="B78" s="36" t="s">
        <v>347</v>
      </c>
      <c r="C78" s="37" t="s">
        <v>348</v>
      </c>
      <c r="D78" s="38">
        <v>30041.69</v>
      </c>
      <c r="E78" s="38">
        <v>355000</v>
      </c>
      <c r="F78" s="39" t="s">
        <v>57</v>
      </c>
      <c r="G78" s="38">
        <v>0</v>
      </c>
      <c r="H78" s="38">
        <v>0</v>
      </c>
      <c r="I78" s="38">
        <v>0</v>
      </c>
    </row>
    <row r="79" spans="2:9" s="47" customFormat="1" ht="15" customHeight="1">
      <c r="B79" s="48" t="s">
        <v>349</v>
      </c>
      <c r="C79" s="49" t="s">
        <v>350</v>
      </c>
      <c r="D79" s="50">
        <v>26049.69</v>
      </c>
      <c r="E79" s="50">
        <v>5000</v>
      </c>
      <c r="F79" s="51" t="s">
        <v>57</v>
      </c>
      <c r="G79" s="50">
        <v>0</v>
      </c>
      <c r="H79" s="50">
        <v>0</v>
      </c>
      <c r="I79" s="50">
        <v>0</v>
      </c>
    </row>
    <row r="80" spans="2:9" s="47" customFormat="1" ht="15" customHeight="1">
      <c r="B80" s="48" t="s">
        <v>351</v>
      </c>
      <c r="C80" s="49" t="s">
        <v>352</v>
      </c>
      <c r="D80" s="50">
        <v>3992</v>
      </c>
      <c r="E80" s="50">
        <v>0</v>
      </c>
      <c r="F80" s="51" t="s">
        <v>57</v>
      </c>
      <c r="G80" s="50">
        <v>0</v>
      </c>
      <c r="H80" s="50">
        <v>0</v>
      </c>
      <c r="I80" s="50">
        <v>0</v>
      </c>
    </row>
    <row r="81" spans="2:9" s="47" customFormat="1" ht="15" customHeight="1">
      <c r="B81" s="48" t="s">
        <v>353</v>
      </c>
      <c r="C81" s="52" t="s">
        <v>354</v>
      </c>
      <c r="D81" s="50">
        <v>0</v>
      </c>
      <c r="E81" s="50">
        <v>350000</v>
      </c>
      <c r="F81" s="51" t="s">
        <v>57</v>
      </c>
      <c r="G81" s="50">
        <v>0</v>
      </c>
      <c r="H81" s="50">
        <v>0</v>
      </c>
      <c r="I81" s="50">
        <v>0</v>
      </c>
    </row>
    <row r="82" spans="2:9" ht="15" customHeight="1">
      <c r="B82" s="36" t="s">
        <v>355</v>
      </c>
      <c r="C82" s="37" t="s">
        <v>356</v>
      </c>
      <c r="D82" s="38">
        <v>183649.61</v>
      </c>
      <c r="E82" s="38">
        <v>0</v>
      </c>
      <c r="F82" s="39" t="s">
        <v>57</v>
      </c>
      <c r="G82" s="38">
        <v>0</v>
      </c>
      <c r="H82" s="38">
        <v>0</v>
      </c>
      <c r="I82" s="38">
        <v>0</v>
      </c>
    </row>
    <row r="83" spans="2:9" s="47" customFormat="1" ht="15" customHeight="1">
      <c r="B83" s="48" t="s">
        <v>357</v>
      </c>
      <c r="C83" s="52" t="s">
        <v>358</v>
      </c>
      <c r="D83" s="50">
        <v>183649.61</v>
      </c>
      <c r="E83" s="50">
        <v>0</v>
      </c>
      <c r="F83" s="51" t="s">
        <v>57</v>
      </c>
      <c r="G83" s="50">
        <v>0</v>
      </c>
      <c r="H83" s="50">
        <v>0</v>
      </c>
      <c r="I83" s="50">
        <v>0</v>
      </c>
    </row>
    <row r="84" spans="2:9" ht="15" customHeight="1">
      <c r="B84" s="36" t="s">
        <v>359</v>
      </c>
      <c r="C84" s="37" t="s">
        <v>360</v>
      </c>
      <c r="D84" s="38">
        <v>0</v>
      </c>
      <c r="E84" s="38">
        <v>0</v>
      </c>
      <c r="F84" s="39" t="s">
        <v>57</v>
      </c>
      <c r="G84" s="38">
        <v>11672.38</v>
      </c>
      <c r="H84" s="38">
        <v>0</v>
      </c>
      <c r="I84" s="38">
        <v>0</v>
      </c>
    </row>
    <row r="85" spans="2:9" s="47" customFormat="1" ht="15" customHeight="1">
      <c r="B85" s="48" t="s">
        <v>361</v>
      </c>
      <c r="C85" s="52" t="s">
        <v>362</v>
      </c>
      <c r="D85" s="50">
        <v>0</v>
      </c>
      <c r="E85" s="50">
        <v>0</v>
      </c>
      <c r="F85" s="51" t="s">
        <v>57</v>
      </c>
      <c r="G85" s="50">
        <v>11672.38</v>
      </c>
      <c r="H85" s="50">
        <v>0</v>
      </c>
      <c r="I85" s="50">
        <v>0</v>
      </c>
    </row>
    <row r="86" spans="1:9" ht="15" customHeight="1">
      <c r="A86" s="46" t="s">
        <v>318</v>
      </c>
      <c r="B86" s="36" t="s">
        <v>363</v>
      </c>
      <c r="C86" s="35" t="s">
        <v>364</v>
      </c>
      <c r="D86" s="38">
        <v>7562.75</v>
      </c>
      <c r="E86" s="38">
        <v>1050000</v>
      </c>
      <c r="F86" s="39" t="s">
        <v>57</v>
      </c>
      <c r="G86" s="38">
        <v>372045.45</v>
      </c>
      <c r="H86" s="38">
        <v>4919.446599999999</v>
      </c>
      <c r="I86" s="38">
        <v>35.4329</v>
      </c>
    </row>
    <row r="87" spans="2:9" ht="15" customHeight="1">
      <c r="B87" s="36" t="s">
        <v>365</v>
      </c>
      <c r="C87" s="35" t="s">
        <v>366</v>
      </c>
      <c r="D87" s="38">
        <v>7562.75</v>
      </c>
      <c r="E87" s="38">
        <v>1050000</v>
      </c>
      <c r="F87" s="39" t="s">
        <v>57</v>
      </c>
      <c r="G87" s="38">
        <v>372045.45</v>
      </c>
      <c r="H87" s="38">
        <v>4919.446599999999</v>
      </c>
      <c r="I87" s="38">
        <v>35.4329</v>
      </c>
    </row>
    <row r="88" spans="2:9" s="47" customFormat="1" ht="15" customHeight="1">
      <c r="B88" s="48" t="s">
        <v>367</v>
      </c>
      <c r="C88" s="52" t="s">
        <v>366</v>
      </c>
      <c r="D88" s="50">
        <v>7562.75</v>
      </c>
      <c r="E88" s="50">
        <v>1050000</v>
      </c>
      <c r="F88" s="51" t="s">
        <v>57</v>
      </c>
      <c r="G88" s="50">
        <v>372045.45</v>
      </c>
      <c r="H88" s="50">
        <v>4919.446599999999</v>
      </c>
      <c r="I88" s="50">
        <v>35.4329</v>
      </c>
    </row>
    <row r="89" spans="1:9" ht="15" customHeight="1">
      <c r="A89" s="46" t="s">
        <v>224</v>
      </c>
      <c r="B89" s="36" t="s">
        <v>368</v>
      </c>
      <c r="C89" s="35" t="s">
        <v>369</v>
      </c>
      <c r="D89" s="38">
        <v>42060.44</v>
      </c>
      <c r="E89" s="38">
        <v>3689411</v>
      </c>
      <c r="F89" s="39" t="s">
        <v>57</v>
      </c>
      <c r="G89" s="38">
        <v>2242.47</v>
      </c>
      <c r="H89" s="38">
        <v>5.3315</v>
      </c>
      <c r="I89" s="38">
        <v>0.060700000000000004</v>
      </c>
    </row>
    <row r="90" spans="1:9" ht="15" customHeight="1">
      <c r="A90" s="46" t="s">
        <v>224</v>
      </c>
      <c r="B90" s="36" t="s">
        <v>370</v>
      </c>
      <c r="C90" s="35" t="s">
        <v>371</v>
      </c>
      <c r="D90" s="38">
        <v>42060.44</v>
      </c>
      <c r="E90" s="38">
        <v>3689411</v>
      </c>
      <c r="F90" s="39" t="s">
        <v>57</v>
      </c>
      <c r="G90" s="38">
        <v>2242.47</v>
      </c>
      <c r="H90" s="38">
        <v>5.3315</v>
      </c>
      <c r="I90" s="38">
        <v>0.060700000000000004</v>
      </c>
    </row>
    <row r="91" spans="2:9" ht="15" customHeight="1">
      <c r="B91" s="36" t="s">
        <v>372</v>
      </c>
      <c r="C91" s="35" t="s">
        <v>373</v>
      </c>
      <c r="D91" s="38">
        <v>42060.44</v>
      </c>
      <c r="E91" s="38">
        <v>3459411</v>
      </c>
      <c r="F91" s="39" t="s">
        <v>57</v>
      </c>
      <c r="G91" s="38">
        <v>0</v>
      </c>
      <c r="H91" s="38">
        <v>0</v>
      </c>
      <c r="I91" s="38">
        <v>0</v>
      </c>
    </row>
    <row r="92" spans="2:9" s="47" customFormat="1" ht="15" customHeight="1">
      <c r="B92" s="48" t="s">
        <v>374</v>
      </c>
      <c r="C92" s="52" t="s">
        <v>375</v>
      </c>
      <c r="D92" s="50">
        <v>42060.44</v>
      </c>
      <c r="E92" s="50">
        <v>3459411</v>
      </c>
      <c r="F92" s="51" t="s">
        <v>57</v>
      </c>
      <c r="G92" s="50">
        <v>0</v>
      </c>
      <c r="H92" s="50">
        <v>0</v>
      </c>
      <c r="I92" s="50">
        <v>0</v>
      </c>
    </row>
    <row r="93" spans="2:9" ht="15" customHeight="1">
      <c r="B93" s="36" t="s">
        <v>376</v>
      </c>
      <c r="C93" s="35" t="s">
        <v>377</v>
      </c>
      <c r="D93" s="38">
        <v>0</v>
      </c>
      <c r="E93" s="38">
        <v>230000</v>
      </c>
      <c r="F93" s="39" t="s">
        <v>57</v>
      </c>
      <c r="G93" s="38">
        <v>2242.47</v>
      </c>
      <c r="H93" s="38">
        <v>0</v>
      </c>
      <c r="I93" s="38">
        <v>0.9749</v>
      </c>
    </row>
    <row r="94" spans="2:9" s="47" customFormat="1" ht="13.5" customHeight="1">
      <c r="B94" s="48" t="s">
        <v>378</v>
      </c>
      <c r="C94" s="52" t="s">
        <v>379</v>
      </c>
      <c r="D94" s="50">
        <v>0</v>
      </c>
      <c r="E94" s="50">
        <v>230000</v>
      </c>
      <c r="F94" s="51" t="s">
        <v>57</v>
      </c>
      <c r="G94" s="50">
        <v>2242.47</v>
      </c>
      <c r="H94" s="50">
        <v>0</v>
      </c>
      <c r="I94" s="50">
        <v>0.9749</v>
      </c>
    </row>
    <row r="95" ht="11.25" customHeight="1">
      <c r="B95" t="s">
        <v>448</v>
      </c>
    </row>
    <row r="96" spans="2:3" s="123" customFormat="1" ht="11.25" customHeight="1">
      <c r="B96" s="123">
        <v>11</v>
      </c>
      <c r="C96" s="123" t="s">
        <v>449</v>
      </c>
    </row>
    <row r="97" spans="2:3" s="123" customFormat="1" ht="12" customHeight="1">
      <c r="B97" s="123">
        <v>31</v>
      </c>
      <c r="C97" s="123" t="s">
        <v>450</v>
      </c>
    </row>
    <row r="98" spans="2:3" s="123" customFormat="1" ht="10.5" customHeight="1">
      <c r="B98" s="123">
        <v>42</v>
      </c>
      <c r="C98" s="123" t="s">
        <v>451</v>
      </c>
    </row>
    <row r="99" spans="2:3" s="123" customFormat="1" ht="11.25" customHeight="1">
      <c r="B99" s="123">
        <v>43</v>
      </c>
      <c r="C99" s="123" t="s">
        <v>452</v>
      </c>
    </row>
    <row r="100" spans="2:3" s="123" customFormat="1" ht="11.25" customHeight="1">
      <c r="B100" s="123">
        <v>51</v>
      </c>
      <c r="C100" s="123" t="s">
        <v>201</v>
      </c>
    </row>
    <row r="101" spans="2:3" s="123" customFormat="1" ht="10.5" customHeight="1">
      <c r="B101" s="123">
        <v>52</v>
      </c>
      <c r="C101" s="123" t="s">
        <v>453</v>
      </c>
    </row>
    <row r="102" spans="2:3" s="123" customFormat="1" ht="10.5" customHeight="1">
      <c r="B102" s="123">
        <v>81</v>
      </c>
      <c r="C102" s="123" t="s">
        <v>454</v>
      </c>
    </row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</sheetData>
  <sheetProtection/>
  <mergeCells count="2">
    <mergeCell ref="A1:I1"/>
    <mergeCell ref="A2:I2"/>
  </mergeCells>
  <printOptions/>
  <pageMargins left="0.2362204724409449" right="0.2362204724409449" top="0.7480314960629921" bottom="0.5511811023622047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B5" sqref="B5"/>
    </sheetView>
  </sheetViews>
  <sheetFormatPr defaultColWidth="15.7109375" defaultRowHeight="12.75"/>
  <sheetData>
    <row r="1" spans="1:8" ht="15" customHeight="1">
      <c r="A1" s="8" t="s">
        <v>380</v>
      </c>
      <c r="B1" s="8"/>
      <c r="C1" s="8"/>
      <c r="D1" s="8"/>
      <c r="E1" s="8"/>
      <c r="F1" s="8"/>
      <c r="G1" s="8"/>
      <c r="H1" s="8"/>
    </row>
    <row r="2" spans="1:8" ht="15" customHeight="1">
      <c r="A2" s="27" t="s">
        <v>203</v>
      </c>
      <c r="B2" s="27"/>
      <c r="C2" s="27"/>
      <c r="D2" s="27"/>
      <c r="E2" s="27"/>
      <c r="F2" s="27"/>
      <c r="G2" s="27"/>
      <c r="H2" s="27"/>
    </row>
    <row r="3" spans="2:8" s="8" customFormat="1" ht="15" customHeight="1">
      <c r="B3" s="15" t="s">
        <v>45</v>
      </c>
      <c r="C3" s="21">
        <v>3864040.53</v>
      </c>
      <c r="D3" s="21">
        <v>11688152</v>
      </c>
      <c r="E3" s="21">
        <v>11688152</v>
      </c>
      <c r="F3" s="21">
        <v>2498260.4</v>
      </c>
      <c r="G3" s="21">
        <v>64.65409409150271</v>
      </c>
      <c r="H3" s="21">
        <v>21.374297664848985</v>
      </c>
    </row>
    <row r="4" spans="1:8" ht="15" customHeight="1">
      <c r="A4" s="16" t="s">
        <v>47</v>
      </c>
      <c r="B4" s="16" t="s">
        <v>816</v>
      </c>
      <c r="C4" s="14" t="s">
        <v>19</v>
      </c>
      <c r="D4" s="32" t="s">
        <v>0</v>
      </c>
      <c r="E4" s="32" t="s">
        <v>1</v>
      </c>
      <c r="F4" s="32" t="s">
        <v>2</v>
      </c>
      <c r="G4" s="34"/>
      <c r="H4" s="32" t="s">
        <v>3</v>
      </c>
    </row>
    <row r="5" spans="3:8" ht="15" customHeight="1">
      <c r="C5" s="34" t="s">
        <v>4</v>
      </c>
      <c r="D5" s="34" t="s">
        <v>50</v>
      </c>
      <c r="E5" s="34" t="s">
        <v>51</v>
      </c>
      <c r="F5" s="34" t="s">
        <v>52</v>
      </c>
      <c r="G5" s="34" t="s">
        <v>8</v>
      </c>
      <c r="H5" s="34" t="s">
        <v>381</v>
      </c>
    </row>
    <row r="6" spans="1:2" ht="15" customHeight="1">
      <c r="A6" s="137" t="s">
        <v>382</v>
      </c>
      <c r="B6" s="137"/>
    </row>
    <row r="7" spans="1:8" s="8" customFormat="1" ht="15" customHeight="1">
      <c r="A7" s="136" t="s">
        <v>383</v>
      </c>
      <c r="B7" s="136"/>
      <c r="C7" s="21">
        <v>2067059.99</v>
      </c>
      <c r="D7" s="21">
        <v>4170166</v>
      </c>
      <c r="E7" s="21">
        <v>4170166</v>
      </c>
      <c r="F7" s="21">
        <v>1998657.09</v>
      </c>
      <c r="G7" s="21">
        <f aca="true" t="shared" si="0" ref="G7:G14">F7/C7*100</f>
        <v>96.6908120552418</v>
      </c>
      <c r="H7" s="21">
        <f>F7/E7*100</f>
        <v>47.92751871268434</v>
      </c>
    </row>
    <row r="8" spans="1:8" ht="15" customHeight="1">
      <c r="A8" s="135" t="s">
        <v>384</v>
      </c>
      <c r="B8" s="135"/>
      <c r="C8" s="17">
        <v>2067059.99</v>
      </c>
      <c r="D8" s="17">
        <v>4170166</v>
      </c>
      <c r="E8" s="17">
        <v>4170166</v>
      </c>
      <c r="F8" s="17">
        <v>1998657.09</v>
      </c>
      <c r="G8" s="17">
        <f t="shared" si="0"/>
        <v>96.6908120552418</v>
      </c>
      <c r="H8" s="17">
        <f>F8/E8*100</f>
        <v>47.92751871268434</v>
      </c>
    </row>
    <row r="9" spans="1:8" s="8" customFormat="1" ht="15" customHeight="1">
      <c r="A9" s="136" t="s">
        <v>385</v>
      </c>
      <c r="B9" s="136"/>
      <c r="C9" s="21">
        <v>22170</v>
      </c>
      <c r="D9" s="21">
        <v>65000</v>
      </c>
      <c r="E9" s="21">
        <v>65000</v>
      </c>
      <c r="F9" s="21">
        <v>31670</v>
      </c>
      <c r="G9" s="21">
        <f t="shared" si="0"/>
        <v>142.85069914298603</v>
      </c>
      <c r="H9" s="21">
        <f>F9/E9*100</f>
        <v>48.723076923076924</v>
      </c>
    </row>
    <row r="10" spans="1:8" ht="15" customHeight="1">
      <c r="A10" s="135" t="s">
        <v>386</v>
      </c>
      <c r="B10" s="135"/>
      <c r="C10" s="17">
        <v>22170</v>
      </c>
      <c r="D10" s="17">
        <v>65000</v>
      </c>
      <c r="E10" s="17">
        <v>65000</v>
      </c>
      <c r="F10" s="17">
        <v>31670</v>
      </c>
      <c r="G10" s="17">
        <f t="shared" si="0"/>
        <v>142.85069914298603</v>
      </c>
      <c r="H10" s="17">
        <f>F10/E10*100</f>
        <v>48.723076923076924</v>
      </c>
    </row>
    <row r="11" spans="1:8" s="8" customFormat="1" ht="15" customHeight="1">
      <c r="A11" s="136" t="s">
        <v>387</v>
      </c>
      <c r="B11" s="136"/>
      <c r="C11" s="21">
        <v>224209.29</v>
      </c>
      <c r="D11" s="21">
        <v>559995</v>
      </c>
      <c r="E11" s="21">
        <v>559995</v>
      </c>
      <c r="F11" s="21">
        <v>365170.5</v>
      </c>
      <c r="G11" s="21">
        <f t="shared" si="0"/>
        <v>162.8703699119693</v>
      </c>
      <c r="H11" s="21">
        <f>F11/E11*100</f>
        <v>65.20960008571505</v>
      </c>
    </row>
    <row r="12" spans="1:8" ht="15" customHeight="1">
      <c r="A12" s="135" t="s">
        <v>388</v>
      </c>
      <c r="B12" s="135"/>
      <c r="C12" s="17">
        <v>5.82</v>
      </c>
      <c r="D12" s="17">
        <v>0</v>
      </c>
      <c r="E12" s="17">
        <v>0</v>
      </c>
      <c r="F12" s="17">
        <v>12.86</v>
      </c>
      <c r="G12" s="17">
        <f t="shared" si="0"/>
        <v>220.96219931271474</v>
      </c>
      <c r="H12" s="17">
        <v>0</v>
      </c>
    </row>
    <row r="13" spans="1:8" ht="15" customHeight="1">
      <c r="A13" s="135" t="s">
        <v>389</v>
      </c>
      <c r="B13" s="135"/>
      <c r="C13" s="17">
        <v>224203.47</v>
      </c>
      <c r="D13" s="17">
        <v>559995</v>
      </c>
      <c r="E13" s="17">
        <v>559995</v>
      </c>
      <c r="F13" s="17">
        <v>365157.64</v>
      </c>
      <c r="G13" s="17">
        <f t="shared" si="0"/>
        <v>162.86886193153032</v>
      </c>
      <c r="H13" s="17">
        <f>F13/E13*100</f>
        <v>65.20730363663961</v>
      </c>
    </row>
    <row r="14" spans="1:8" s="8" customFormat="1" ht="15" customHeight="1">
      <c r="A14" s="136" t="s">
        <v>390</v>
      </c>
      <c r="B14" s="136"/>
      <c r="C14" s="21">
        <v>161500</v>
      </c>
      <c r="D14" s="21">
        <v>6892991</v>
      </c>
      <c r="E14" s="21">
        <v>6892991</v>
      </c>
      <c r="F14" s="21">
        <v>102762.81</v>
      </c>
      <c r="G14" s="21">
        <f t="shared" si="0"/>
        <v>63.630222910216716</v>
      </c>
      <c r="H14" s="21">
        <f>F14/E14*100</f>
        <v>1.4908304682248967</v>
      </c>
    </row>
    <row r="15" spans="1:8" ht="15" customHeight="1">
      <c r="A15" s="135" t="s">
        <v>391</v>
      </c>
      <c r="B15" s="135"/>
      <c r="C15" s="17">
        <v>0</v>
      </c>
      <c r="D15" s="17">
        <v>4860411</v>
      </c>
      <c r="E15" s="17">
        <v>4860411</v>
      </c>
      <c r="F15" s="17">
        <v>0</v>
      </c>
      <c r="G15" s="17">
        <v>0</v>
      </c>
      <c r="H15" s="17">
        <v>0</v>
      </c>
    </row>
    <row r="16" spans="1:8" ht="15" customHeight="1">
      <c r="A16" s="135" t="s">
        <v>392</v>
      </c>
      <c r="B16" s="135"/>
      <c r="C16" s="17">
        <v>161500</v>
      </c>
      <c r="D16" s="17">
        <v>2032580</v>
      </c>
      <c r="E16" s="17">
        <v>2032580</v>
      </c>
      <c r="F16" s="17">
        <v>102762.81</v>
      </c>
      <c r="G16" s="17">
        <f>F16/C16*100</f>
        <v>63.630222910216716</v>
      </c>
      <c r="H16" s="17">
        <f>F16/E16*100</f>
        <v>5.055781814245933</v>
      </c>
    </row>
    <row r="17" spans="1:8" s="8" customFormat="1" ht="15" customHeight="1">
      <c r="A17" s="136" t="s">
        <v>393</v>
      </c>
      <c r="B17" s="136"/>
      <c r="C17" s="21">
        <v>1389101.25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</row>
    <row r="18" spans="1:8" ht="15" customHeight="1">
      <c r="A18" s="135" t="s">
        <v>394</v>
      </c>
      <c r="B18" s="135"/>
      <c r="C18" s="17">
        <v>1389101.25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</row>
    <row r="19" ht="15" customHeight="1"/>
    <row r="20" ht="15" customHeight="1"/>
    <row r="21" ht="15" customHeight="1"/>
    <row r="22" ht="15" customHeight="1"/>
    <row r="23" ht="15" customHeight="1">
      <c r="H23" s="53"/>
    </row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</sheetData>
  <sheetProtection/>
  <mergeCells count="13">
    <mergeCell ref="A6:B6"/>
    <mergeCell ref="A7:B7"/>
    <mergeCell ref="A8:B8"/>
    <mergeCell ref="A9:B9"/>
    <mergeCell ref="A10:B10"/>
    <mergeCell ref="A11:B11"/>
    <mergeCell ref="A18:B18"/>
    <mergeCell ref="A12:B12"/>
    <mergeCell ref="A13:B13"/>
    <mergeCell ref="A14:B14"/>
    <mergeCell ref="A15:B15"/>
    <mergeCell ref="A16:B16"/>
    <mergeCell ref="A17:B1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B6" sqref="B6"/>
    </sheetView>
  </sheetViews>
  <sheetFormatPr defaultColWidth="6.8515625" defaultRowHeight="12.75"/>
  <cols>
    <col min="1" max="1" width="15.7109375" style="86" customWidth="1"/>
    <col min="2" max="2" width="15.8515625" style="86" customWidth="1"/>
    <col min="3" max="7" width="15.7109375" style="86" customWidth="1"/>
    <col min="8" max="8" width="15.7109375" style="85" customWidth="1"/>
    <col min="9" max="10" width="15.7109375" style="86" customWidth="1"/>
    <col min="11" max="16384" width="6.8515625" style="86" customWidth="1"/>
  </cols>
  <sheetData>
    <row r="1" spans="1:7" ht="15" customHeight="1">
      <c r="A1" s="84" t="s">
        <v>395</v>
      </c>
      <c r="B1" s="84"/>
      <c r="C1" s="84"/>
      <c r="D1" s="84"/>
      <c r="E1" s="84"/>
      <c r="F1" s="84"/>
      <c r="G1" s="84"/>
    </row>
    <row r="2" spans="1:7" ht="15" customHeight="1">
      <c r="A2" s="55" t="s">
        <v>203</v>
      </c>
      <c r="B2" s="55"/>
      <c r="C2" s="55"/>
      <c r="D2" s="55"/>
      <c r="E2" s="55"/>
      <c r="F2" s="55"/>
      <c r="G2" s="55"/>
    </row>
    <row r="3" spans="2:8" s="84" customFormat="1" ht="15" customHeight="1">
      <c r="B3" s="87" t="s">
        <v>396</v>
      </c>
      <c r="C3" s="88">
        <v>3719516.38</v>
      </c>
      <c r="D3" s="89">
        <v>11688152</v>
      </c>
      <c r="E3" s="89">
        <v>11688152</v>
      </c>
      <c r="F3" s="89">
        <v>2823288.82</v>
      </c>
      <c r="G3" s="89">
        <f>F3/C3*100</f>
        <v>75.90472877551892</v>
      </c>
      <c r="H3" s="90">
        <f>F3/E3*100</f>
        <v>24.155134361702345</v>
      </c>
    </row>
    <row r="4" ht="15" customHeight="1"/>
    <row r="5" spans="1:8" ht="15" customHeight="1">
      <c r="A5" s="91" t="s">
        <v>47</v>
      </c>
      <c r="B5" s="91" t="s">
        <v>817</v>
      </c>
      <c r="C5" s="92" t="s">
        <v>397</v>
      </c>
      <c r="D5" s="93" t="s">
        <v>0</v>
      </c>
      <c r="E5" s="93" t="s">
        <v>1</v>
      </c>
      <c r="F5" s="93" t="s">
        <v>2</v>
      </c>
      <c r="G5" s="93" t="s">
        <v>3</v>
      </c>
      <c r="H5" s="94" t="s">
        <v>3</v>
      </c>
    </row>
    <row r="6" spans="3:8" ht="15" customHeight="1">
      <c r="C6" s="95" t="s">
        <v>4</v>
      </c>
      <c r="D6" s="95" t="s">
        <v>398</v>
      </c>
      <c r="E6" s="95" t="s">
        <v>399</v>
      </c>
      <c r="F6" s="95" t="s">
        <v>400</v>
      </c>
      <c r="G6" s="95" t="s">
        <v>8</v>
      </c>
      <c r="H6" s="94" t="s">
        <v>30</v>
      </c>
    </row>
    <row r="7" spans="1:2" ht="15" customHeight="1">
      <c r="A7" s="140" t="s">
        <v>382</v>
      </c>
      <c r="B7" s="140"/>
    </row>
    <row r="8" spans="1:8" ht="15" customHeight="1">
      <c r="A8" s="139" t="s">
        <v>383</v>
      </c>
      <c r="B8" s="139"/>
      <c r="C8" s="88">
        <v>1477456.41</v>
      </c>
      <c r="D8" s="89">
        <v>4200166</v>
      </c>
      <c r="E8" s="89">
        <v>4200166</v>
      </c>
      <c r="F8" s="89">
        <v>2411953.72</v>
      </c>
      <c r="G8" s="89">
        <f aca="true" t="shared" si="0" ref="G8:G14">F8/C8*100</f>
        <v>163.25041494794422</v>
      </c>
      <c r="H8" s="90">
        <f aca="true" t="shared" si="1" ref="H8:H14">F8/E8*100</f>
        <v>57.42519986114834</v>
      </c>
    </row>
    <row r="9" spans="1:8" s="55" customFormat="1" ht="15" customHeight="1">
      <c r="A9" s="138" t="s">
        <v>384</v>
      </c>
      <c r="B9" s="138"/>
      <c r="C9" s="96">
        <v>1477456.41</v>
      </c>
      <c r="D9" s="97">
        <v>4200166</v>
      </c>
      <c r="E9" s="97">
        <v>4200166</v>
      </c>
      <c r="F9" s="97">
        <v>2411953.72</v>
      </c>
      <c r="G9" s="97">
        <f t="shared" si="0"/>
        <v>163.25041494794422</v>
      </c>
      <c r="H9" s="94">
        <f t="shared" si="1"/>
        <v>57.42519986114834</v>
      </c>
    </row>
    <row r="10" spans="1:8" ht="15" customHeight="1">
      <c r="A10" s="139" t="s">
        <v>385</v>
      </c>
      <c r="B10" s="139"/>
      <c r="C10" s="88">
        <v>10800</v>
      </c>
      <c r="D10" s="89">
        <v>65000</v>
      </c>
      <c r="E10" s="89">
        <v>65000</v>
      </c>
      <c r="F10" s="89">
        <v>8695.62</v>
      </c>
      <c r="G10" s="89">
        <f t="shared" si="0"/>
        <v>80.515</v>
      </c>
      <c r="H10" s="90">
        <f t="shared" si="1"/>
        <v>13.377876923076926</v>
      </c>
    </row>
    <row r="11" spans="1:8" s="55" customFormat="1" ht="15" customHeight="1">
      <c r="A11" s="138" t="s">
        <v>386</v>
      </c>
      <c r="B11" s="138"/>
      <c r="C11" s="96">
        <v>10800</v>
      </c>
      <c r="D11" s="97">
        <v>65000</v>
      </c>
      <c r="E11" s="97">
        <v>65000</v>
      </c>
      <c r="F11" s="97">
        <v>8695.62</v>
      </c>
      <c r="G11" s="97">
        <f t="shared" si="0"/>
        <v>80.515</v>
      </c>
      <c r="H11" s="94">
        <f t="shared" si="1"/>
        <v>13.377876923076926</v>
      </c>
    </row>
    <row r="12" spans="1:8" ht="15" customHeight="1">
      <c r="A12" s="139" t="s">
        <v>387</v>
      </c>
      <c r="B12" s="139"/>
      <c r="C12" s="88">
        <v>313155.81</v>
      </c>
      <c r="D12" s="89">
        <v>559995</v>
      </c>
      <c r="E12" s="89">
        <v>559995</v>
      </c>
      <c r="F12" s="89">
        <v>299876.67</v>
      </c>
      <c r="G12" s="89">
        <f t="shared" si="0"/>
        <v>95.75957412382033</v>
      </c>
      <c r="H12" s="90">
        <f t="shared" si="1"/>
        <v>53.54988348110251</v>
      </c>
    </row>
    <row r="13" spans="1:8" s="55" customFormat="1" ht="15" customHeight="1">
      <c r="A13" s="138" t="s">
        <v>389</v>
      </c>
      <c r="B13" s="138"/>
      <c r="C13" s="96">
        <v>313155.81</v>
      </c>
      <c r="D13" s="97">
        <v>559995</v>
      </c>
      <c r="E13" s="97">
        <v>559995</v>
      </c>
      <c r="F13" s="97">
        <v>299876.67</v>
      </c>
      <c r="G13" s="97">
        <f t="shared" si="0"/>
        <v>95.75957412382033</v>
      </c>
      <c r="H13" s="94">
        <f t="shared" si="1"/>
        <v>53.54988348110251</v>
      </c>
    </row>
    <row r="14" spans="1:8" ht="15" customHeight="1">
      <c r="A14" s="139" t="s">
        <v>390</v>
      </c>
      <c r="B14" s="139"/>
      <c r="C14" s="88">
        <v>529002.91</v>
      </c>
      <c r="D14" s="89">
        <v>6862991</v>
      </c>
      <c r="E14" s="89">
        <v>6862991</v>
      </c>
      <c r="F14" s="89">
        <v>102762.81</v>
      </c>
      <c r="G14" s="89">
        <f t="shared" si="0"/>
        <v>19.425755143766597</v>
      </c>
      <c r="H14" s="90">
        <f t="shared" si="1"/>
        <v>1.4973472936216876</v>
      </c>
    </row>
    <row r="15" spans="1:8" s="55" customFormat="1" ht="15" customHeight="1">
      <c r="A15" s="138" t="s">
        <v>391</v>
      </c>
      <c r="B15" s="138"/>
      <c r="C15" s="96">
        <v>0</v>
      </c>
      <c r="D15" s="97">
        <v>4830411</v>
      </c>
      <c r="E15" s="97">
        <v>4830411</v>
      </c>
      <c r="F15" s="97">
        <v>0</v>
      </c>
      <c r="G15" s="97">
        <v>0</v>
      </c>
      <c r="H15" s="94">
        <v>0</v>
      </c>
    </row>
    <row r="16" spans="1:8" s="55" customFormat="1" ht="15" customHeight="1">
      <c r="A16" s="138" t="s">
        <v>392</v>
      </c>
      <c r="B16" s="138"/>
      <c r="C16" s="96">
        <v>529002.91</v>
      </c>
      <c r="D16" s="97">
        <v>2032580</v>
      </c>
      <c r="E16" s="97">
        <v>2032580</v>
      </c>
      <c r="F16" s="97">
        <v>102762.81</v>
      </c>
      <c r="G16" s="97">
        <f>F16/C16*100</f>
        <v>19.425755143766597</v>
      </c>
      <c r="H16" s="94">
        <f>F16/E16*100</f>
        <v>5.055781814245933</v>
      </c>
    </row>
    <row r="17" spans="1:8" ht="15" customHeight="1">
      <c r="A17" s="139" t="s">
        <v>393</v>
      </c>
      <c r="B17" s="139"/>
      <c r="C17" s="88">
        <v>1389101.25</v>
      </c>
      <c r="D17" s="89">
        <v>0</v>
      </c>
      <c r="E17" s="89">
        <v>0</v>
      </c>
      <c r="F17" s="89">
        <v>0</v>
      </c>
      <c r="G17" s="89">
        <v>0</v>
      </c>
      <c r="H17" s="90">
        <v>0</v>
      </c>
    </row>
    <row r="18" spans="1:8" s="55" customFormat="1" ht="15" customHeight="1">
      <c r="A18" s="138" t="s">
        <v>394</v>
      </c>
      <c r="B18" s="138"/>
      <c r="C18" s="96">
        <v>1389101.25</v>
      </c>
      <c r="D18" s="97">
        <v>0</v>
      </c>
      <c r="E18" s="97">
        <v>0</v>
      </c>
      <c r="F18" s="97">
        <v>0</v>
      </c>
      <c r="G18" s="97">
        <v>0</v>
      </c>
      <c r="H18" s="94">
        <v>0</v>
      </c>
    </row>
    <row r="19" ht="15" customHeight="1"/>
    <row r="20" ht="15" customHeight="1"/>
    <row r="21" ht="15" customHeight="1">
      <c r="G21" s="98"/>
    </row>
    <row r="22" ht="6" customHeight="1"/>
    <row r="23" ht="12.75" customHeight="1"/>
    <row r="24" ht="12.75" customHeight="1"/>
    <row r="25" ht="12.75" customHeight="1"/>
    <row r="26" ht="12.75" customHeight="1"/>
    <row r="27" ht="12.75" customHeight="1"/>
  </sheetData>
  <sheetProtection/>
  <mergeCells count="12"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">
      <selection activeCell="H17" sqref="H17"/>
    </sheetView>
  </sheetViews>
  <sheetFormatPr defaultColWidth="15.7109375" defaultRowHeight="12.75"/>
  <cols>
    <col min="1" max="1" width="33.140625" style="0" customWidth="1"/>
  </cols>
  <sheetData>
    <row r="1" spans="1:7" ht="15" customHeight="1">
      <c r="A1" s="133" t="s">
        <v>401</v>
      </c>
      <c r="B1" s="133"/>
      <c r="C1" s="133"/>
      <c r="D1" s="133"/>
      <c r="E1" s="133"/>
      <c r="F1" s="133"/>
      <c r="G1" s="133"/>
    </row>
    <row r="2" spans="1:7" ht="15" customHeight="1">
      <c r="A2" s="134" t="s">
        <v>203</v>
      </c>
      <c r="B2" s="134"/>
      <c r="C2" s="134"/>
      <c r="D2" s="134"/>
      <c r="E2" s="134"/>
      <c r="F2" s="134"/>
      <c r="G2" s="134"/>
    </row>
    <row r="3" spans="2:7" ht="15" customHeight="1">
      <c r="B3" s="56" t="s">
        <v>19</v>
      </c>
      <c r="C3" s="57" t="s">
        <v>0</v>
      </c>
      <c r="D3" s="57" t="s">
        <v>1</v>
      </c>
      <c r="E3" s="57" t="s">
        <v>2</v>
      </c>
      <c r="F3" s="57" t="s">
        <v>3</v>
      </c>
      <c r="G3" s="57" t="s">
        <v>3</v>
      </c>
    </row>
    <row r="4" spans="2:6" ht="15" customHeight="1">
      <c r="B4" s="58" t="s">
        <v>4</v>
      </c>
      <c r="C4" s="58" t="s">
        <v>50</v>
      </c>
      <c r="D4" s="58" t="s">
        <v>51</v>
      </c>
      <c r="E4" s="58" t="s">
        <v>402</v>
      </c>
      <c r="F4" s="58" t="s">
        <v>403</v>
      </c>
    </row>
    <row r="5" spans="1:7" s="8" customFormat="1" ht="15" customHeight="1">
      <c r="A5" s="59" t="s">
        <v>404</v>
      </c>
      <c r="B5" s="21">
        <v>870721.38</v>
      </c>
      <c r="C5" s="21">
        <v>2237301</v>
      </c>
      <c r="D5" s="21">
        <v>2237301</v>
      </c>
      <c r="E5" s="21">
        <v>1183997.87</v>
      </c>
      <c r="F5" s="60">
        <v>135.97895919358268</v>
      </c>
      <c r="G5" s="60">
        <v>52.92</v>
      </c>
    </row>
    <row r="6" spans="1:7" ht="15" customHeight="1">
      <c r="A6" s="16" t="s">
        <v>405</v>
      </c>
      <c r="B6" s="17">
        <v>870721.38</v>
      </c>
      <c r="C6" s="17">
        <v>2237301</v>
      </c>
      <c r="D6" s="17">
        <v>2237301</v>
      </c>
      <c r="E6" s="17">
        <v>1183997.87</v>
      </c>
      <c r="F6" s="61">
        <v>135.97895919358268</v>
      </c>
      <c r="G6" s="61">
        <v>52.92</v>
      </c>
    </row>
    <row r="7" spans="1:7" s="8" customFormat="1" ht="15" customHeight="1">
      <c r="A7" s="59" t="s">
        <v>406</v>
      </c>
      <c r="B7" s="21">
        <v>0</v>
      </c>
      <c r="C7" s="21">
        <v>0</v>
      </c>
      <c r="D7" s="21">
        <v>0</v>
      </c>
      <c r="E7" s="21">
        <v>0</v>
      </c>
      <c r="F7" s="60">
        <v>0</v>
      </c>
      <c r="G7" s="60">
        <v>0</v>
      </c>
    </row>
    <row r="8" spans="1:7" s="8" customFormat="1" ht="15" customHeight="1">
      <c r="A8" s="59" t="s">
        <v>407</v>
      </c>
      <c r="B8" s="21">
        <v>78768.91</v>
      </c>
      <c r="C8" s="21">
        <v>167000</v>
      </c>
      <c r="D8" s="21">
        <v>167000</v>
      </c>
      <c r="E8" s="21">
        <v>71237.93</v>
      </c>
      <c r="F8" s="60">
        <v>90.43914661254041</v>
      </c>
      <c r="G8" s="60">
        <v>42.66</v>
      </c>
    </row>
    <row r="9" spans="1:7" ht="15" customHeight="1">
      <c r="A9" s="46" t="s">
        <v>408</v>
      </c>
      <c r="B9" s="17">
        <v>72542.53</v>
      </c>
      <c r="C9" s="17">
        <v>159000</v>
      </c>
      <c r="D9" s="17">
        <v>159000</v>
      </c>
      <c r="E9" s="17">
        <v>71085.48</v>
      </c>
      <c r="F9" s="61">
        <v>97.99145411664027</v>
      </c>
      <c r="G9" s="61">
        <v>44.71</v>
      </c>
    </row>
    <row r="10" spans="1:7" ht="15" customHeight="1">
      <c r="A10" s="46" t="s">
        <v>409</v>
      </c>
      <c r="B10" s="17">
        <v>6226.38</v>
      </c>
      <c r="C10" s="17">
        <v>8000</v>
      </c>
      <c r="D10" s="17">
        <v>8000</v>
      </c>
      <c r="E10" s="17">
        <v>152.45</v>
      </c>
      <c r="F10" s="61">
        <v>2.4484531943119436</v>
      </c>
      <c r="G10" s="61">
        <v>1.91</v>
      </c>
    </row>
    <row r="11" spans="1:7" s="8" customFormat="1" ht="15" customHeight="1">
      <c r="A11" s="59" t="s">
        <v>410</v>
      </c>
      <c r="B11" s="21">
        <v>1877130.89</v>
      </c>
      <c r="C11" s="21">
        <v>4330791</v>
      </c>
      <c r="D11" s="21">
        <v>4330791</v>
      </c>
      <c r="E11" s="21">
        <v>292667.21</v>
      </c>
      <c r="F11" s="60">
        <v>15.591198864134613</v>
      </c>
      <c r="G11" s="60">
        <v>6.76</v>
      </c>
    </row>
    <row r="12" spans="1:7" ht="15" customHeight="1">
      <c r="A12" s="16" t="s">
        <v>411</v>
      </c>
      <c r="B12" s="17">
        <v>71944.75</v>
      </c>
      <c r="C12" s="17">
        <v>122000</v>
      </c>
      <c r="D12" s="17">
        <v>122000</v>
      </c>
      <c r="E12" s="17">
        <v>20219.1</v>
      </c>
      <c r="F12" s="61">
        <v>28.103648980641392</v>
      </c>
      <c r="G12" s="61">
        <v>16.57</v>
      </c>
    </row>
    <row r="13" spans="1:7" ht="15" customHeight="1">
      <c r="A13" s="46" t="s">
        <v>412</v>
      </c>
      <c r="B13" s="17">
        <v>3900</v>
      </c>
      <c r="C13" s="17">
        <v>7000</v>
      </c>
      <c r="D13" s="17">
        <v>7000</v>
      </c>
      <c r="E13" s="17">
        <v>2600</v>
      </c>
      <c r="F13" s="61">
        <v>66.66666666666669</v>
      </c>
      <c r="G13" s="61">
        <v>37.14</v>
      </c>
    </row>
    <row r="14" spans="1:7" ht="15" customHeight="1">
      <c r="A14" s="46" t="s">
        <v>413</v>
      </c>
      <c r="B14" s="17">
        <v>1801286.14</v>
      </c>
      <c r="C14" s="17">
        <v>4201791</v>
      </c>
      <c r="D14" s="17">
        <v>4201791</v>
      </c>
      <c r="E14" s="17">
        <v>269848.11</v>
      </c>
      <c r="F14" s="61">
        <v>14.980857511067065</v>
      </c>
      <c r="G14" s="61">
        <v>6.42</v>
      </c>
    </row>
    <row r="15" spans="1:7" s="8" customFormat="1" ht="15" customHeight="1">
      <c r="A15" s="59" t="s">
        <v>414</v>
      </c>
      <c r="B15" s="21">
        <v>32137.64</v>
      </c>
      <c r="C15" s="21">
        <v>123200</v>
      </c>
      <c r="D15" s="21">
        <v>123200</v>
      </c>
      <c r="E15" s="21">
        <v>57307.26</v>
      </c>
      <c r="F15" s="60">
        <v>178.31819635791553</v>
      </c>
      <c r="G15" s="60">
        <v>46.52</v>
      </c>
    </row>
    <row r="16" spans="1:7" ht="15" customHeight="1">
      <c r="A16" s="46" t="s">
        <v>415</v>
      </c>
      <c r="B16" s="17">
        <v>32137.64</v>
      </c>
      <c r="C16" s="17">
        <v>123200</v>
      </c>
      <c r="D16" s="17">
        <v>123200</v>
      </c>
      <c r="E16" s="17">
        <v>57307.26</v>
      </c>
      <c r="F16" s="61">
        <v>178.31819635791553</v>
      </c>
      <c r="G16" s="61">
        <v>46.52</v>
      </c>
    </row>
    <row r="17" spans="1:7" s="8" customFormat="1" ht="15" customHeight="1">
      <c r="A17" s="15" t="s">
        <v>416</v>
      </c>
      <c r="B17" s="21">
        <v>75445.37</v>
      </c>
      <c r="C17" s="21">
        <v>1672500</v>
      </c>
      <c r="D17" s="21">
        <v>1672500</v>
      </c>
      <c r="E17" s="21">
        <v>448185.3</v>
      </c>
      <c r="F17" s="60">
        <v>594.0527563189099</v>
      </c>
      <c r="G17" s="60">
        <v>26.8</v>
      </c>
    </row>
    <row r="18" spans="1:7" ht="15" customHeight="1">
      <c r="A18" s="46" t="s">
        <v>417</v>
      </c>
      <c r="B18" s="17">
        <v>9562.75</v>
      </c>
      <c r="C18" s="17">
        <v>1421000</v>
      </c>
      <c r="D18" s="17">
        <v>1421000</v>
      </c>
      <c r="E18" s="17">
        <v>386717.83</v>
      </c>
      <c r="F18" s="61">
        <v>4044.0023005934486</v>
      </c>
      <c r="G18" s="61">
        <v>27.21</v>
      </c>
    </row>
    <row r="19" spans="1:7" ht="15" customHeight="1">
      <c r="A19" s="46" t="s">
        <v>418</v>
      </c>
      <c r="B19" s="17">
        <v>65882.62</v>
      </c>
      <c r="C19" s="17">
        <v>166500</v>
      </c>
      <c r="D19" s="17">
        <v>166500</v>
      </c>
      <c r="E19" s="17">
        <v>55205.82</v>
      </c>
      <c r="F19" s="61">
        <v>83.79420854847608</v>
      </c>
      <c r="G19" s="61">
        <v>33.16</v>
      </c>
    </row>
    <row r="20" spans="1:7" ht="15" customHeight="1">
      <c r="A20" s="16" t="s">
        <v>419</v>
      </c>
      <c r="B20" s="17">
        <v>0</v>
      </c>
      <c r="C20" s="17">
        <v>15000</v>
      </c>
      <c r="D20" s="17">
        <v>15000</v>
      </c>
      <c r="E20" s="17">
        <v>6261.65</v>
      </c>
      <c r="F20" s="61">
        <v>0</v>
      </c>
      <c r="G20" s="61">
        <v>41.74</v>
      </c>
    </row>
    <row r="21" spans="1:7" s="8" customFormat="1" ht="15" customHeight="1">
      <c r="A21" s="59" t="s">
        <v>420</v>
      </c>
      <c r="B21" s="21">
        <v>45379.06</v>
      </c>
      <c r="C21" s="21">
        <v>737000</v>
      </c>
      <c r="D21" s="21">
        <v>737000</v>
      </c>
      <c r="E21" s="21">
        <v>6005.06</v>
      </c>
      <c r="F21" s="60">
        <v>13.233107957723233</v>
      </c>
      <c r="G21" s="60">
        <v>0.81</v>
      </c>
    </row>
    <row r="22" spans="1:7" ht="15" customHeight="1">
      <c r="A22" s="46" t="s">
        <v>421</v>
      </c>
      <c r="B22" s="17">
        <v>1613.62</v>
      </c>
      <c r="C22" s="17">
        <v>491000</v>
      </c>
      <c r="D22" s="17">
        <v>491000</v>
      </c>
      <c r="E22" s="17">
        <v>905.06</v>
      </c>
      <c r="F22" s="61">
        <v>56.08879413988424</v>
      </c>
      <c r="G22" s="61">
        <v>0.18</v>
      </c>
    </row>
    <row r="23" spans="1:7" ht="15" customHeight="1">
      <c r="A23" s="46" t="s">
        <v>422</v>
      </c>
      <c r="B23" s="17">
        <v>36715</v>
      </c>
      <c r="C23" s="17">
        <v>181000</v>
      </c>
      <c r="D23" s="17">
        <v>181000</v>
      </c>
      <c r="E23" s="17">
        <v>0</v>
      </c>
      <c r="F23" s="61">
        <v>0</v>
      </c>
      <c r="G23" s="61">
        <v>0</v>
      </c>
    </row>
    <row r="24" spans="1:7" ht="15" customHeight="1">
      <c r="A24" s="46" t="s">
        <v>423</v>
      </c>
      <c r="B24" s="17">
        <v>7050.44</v>
      </c>
      <c r="C24" s="17">
        <v>65000</v>
      </c>
      <c r="D24" s="17">
        <v>65000</v>
      </c>
      <c r="E24" s="17">
        <v>5100</v>
      </c>
      <c r="F24" s="61">
        <v>72.33591095023857</v>
      </c>
      <c r="G24" s="61">
        <v>7.85</v>
      </c>
    </row>
    <row r="25" spans="1:7" s="8" customFormat="1" ht="15" customHeight="1">
      <c r="A25" s="59" t="s">
        <v>424</v>
      </c>
      <c r="B25" s="21">
        <v>672268.55</v>
      </c>
      <c r="C25" s="21">
        <v>2222760</v>
      </c>
      <c r="D25" s="21">
        <v>2222760</v>
      </c>
      <c r="E25" s="21">
        <v>683686.86</v>
      </c>
      <c r="F25" s="60">
        <v>101.69847451587613</v>
      </c>
      <c r="G25" s="60">
        <v>30.76</v>
      </c>
    </row>
    <row r="26" spans="1:7" ht="15" customHeight="1">
      <c r="A26" s="46" t="s">
        <v>425</v>
      </c>
      <c r="B26" s="17">
        <v>672268.55</v>
      </c>
      <c r="C26" s="17">
        <v>2222760</v>
      </c>
      <c r="D26" s="17">
        <v>2222760</v>
      </c>
      <c r="E26" s="17">
        <v>683686.86</v>
      </c>
      <c r="F26" s="61">
        <v>101.69847451587613</v>
      </c>
      <c r="G26" s="61">
        <v>30.76</v>
      </c>
    </row>
    <row r="27" spans="1:7" s="8" customFormat="1" ht="15" customHeight="1">
      <c r="A27" s="59" t="s">
        <v>426</v>
      </c>
      <c r="B27" s="21">
        <v>67664.58</v>
      </c>
      <c r="C27" s="21">
        <v>197600</v>
      </c>
      <c r="D27" s="21">
        <v>197600</v>
      </c>
      <c r="E27" s="21">
        <v>80201.33</v>
      </c>
      <c r="F27" s="60">
        <v>118.52778809829307</v>
      </c>
      <c r="G27" s="60">
        <v>40.59</v>
      </c>
    </row>
    <row r="28" spans="1:7" ht="15" customHeight="1">
      <c r="A28" s="46" t="s">
        <v>427</v>
      </c>
      <c r="B28" s="17">
        <v>13459.58</v>
      </c>
      <c r="C28" s="17">
        <v>36000</v>
      </c>
      <c r="D28" s="17">
        <v>36000</v>
      </c>
      <c r="E28" s="17">
        <v>10943.33</v>
      </c>
      <c r="F28" s="61">
        <v>81.30513730740483</v>
      </c>
      <c r="G28" s="61">
        <v>30.4</v>
      </c>
    </row>
    <row r="29" spans="1:7" ht="15" customHeight="1">
      <c r="A29" s="46" t="s">
        <v>428</v>
      </c>
      <c r="B29" s="17">
        <v>8000</v>
      </c>
      <c r="C29" s="17">
        <v>80000</v>
      </c>
      <c r="D29" s="17">
        <v>80000</v>
      </c>
      <c r="E29" s="17">
        <v>20000</v>
      </c>
      <c r="F29" s="61">
        <v>250</v>
      </c>
      <c r="G29" s="61">
        <v>25</v>
      </c>
    </row>
    <row r="30" spans="1:7" ht="15" customHeight="1">
      <c r="A30" s="46" t="s">
        <v>429</v>
      </c>
      <c r="B30" s="17">
        <v>0</v>
      </c>
      <c r="C30" s="17">
        <v>4600</v>
      </c>
      <c r="D30" s="17">
        <v>4600</v>
      </c>
      <c r="E30" s="17">
        <v>1178</v>
      </c>
      <c r="F30" s="61">
        <v>0</v>
      </c>
      <c r="G30" s="61">
        <v>25.61</v>
      </c>
    </row>
    <row r="31" spans="1:7" ht="15" customHeight="1">
      <c r="A31" s="46" t="s">
        <v>430</v>
      </c>
      <c r="B31" s="17">
        <v>46205</v>
      </c>
      <c r="C31" s="17">
        <v>77000</v>
      </c>
      <c r="D31" s="17">
        <v>77000</v>
      </c>
      <c r="E31" s="17">
        <v>48080</v>
      </c>
      <c r="F31" s="61">
        <v>104.05800238069473</v>
      </c>
      <c r="G31" s="61">
        <v>62.44</v>
      </c>
    </row>
    <row r="32" spans="2:7" ht="15" customHeight="1">
      <c r="B32" s="21">
        <v>3719516.38</v>
      </c>
      <c r="C32" s="21">
        <v>11688152</v>
      </c>
      <c r="D32" s="21">
        <v>11688152</v>
      </c>
      <c r="E32" s="21">
        <v>2823288.82</v>
      </c>
      <c r="F32" s="60">
        <v>75.90472877551893</v>
      </c>
      <c r="G32" s="60">
        <v>24.155134361702345</v>
      </c>
    </row>
  </sheetData>
  <sheetProtection/>
  <mergeCells count="2">
    <mergeCell ref="A1:G1"/>
    <mergeCell ref="A2:G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">
      <selection activeCell="A24" sqref="A24"/>
    </sheetView>
  </sheetViews>
  <sheetFormatPr defaultColWidth="15.7109375" defaultRowHeight="12.75"/>
  <cols>
    <col min="1" max="1" width="5.7109375" style="40" customWidth="1"/>
    <col min="2" max="2" width="12.00390625" style="0" customWidth="1"/>
    <col min="3" max="3" width="34.421875" style="0" customWidth="1"/>
    <col min="4" max="5" width="15.7109375" style="0" customWidth="1"/>
    <col min="6" max="6" width="11.140625" style="0" customWidth="1"/>
    <col min="7" max="7" width="12.28125" style="0" customWidth="1"/>
    <col min="8" max="8" width="9.7109375" style="0" customWidth="1"/>
    <col min="9" max="9" width="8.8515625" style="0" customWidth="1"/>
  </cols>
  <sheetData>
    <row r="1" ht="15" customHeight="1">
      <c r="A1" s="40" t="s">
        <v>431</v>
      </c>
    </row>
    <row r="2" spans="1:9" ht="15" customHeight="1">
      <c r="A2" s="133" t="s">
        <v>432</v>
      </c>
      <c r="B2" s="133"/>
      <c r="C2" s="133"/>
      <c r="D2" s="133"/>
      <c r="E2" s="133"/>
      <c r="F2" s="133"/>
      <c r="G2" s="133"/>
      <c r="H2" s="133"/>
      <c r="I2" s="133"/>
    </row>
    <row r="3" spans="1:9" ht="15" customHeight="1">
      <c r="A3" s="134" t="s">
        <v>203</v>
      </c>
      <c r="B3" s="134"/>
      <c r="C3" s="134"/>
      <c r="D3" s="134"/>
      <c r="E3" s="134"/>
      <c r="F3" s="134"/>
      <c r="G3" s="134"/>
      <c r="H3" s="134"/>
      <c r="I3" s="134"/>
    </row>
    <row r="4" spans="1:11" ht="15" customHeight="1">
      <c r="A4" s="52" t="s">
        <v>46</v>
      </c>
      <c r="B4" s="16" t="s">
        <v>47</v>
      </c>
      <c r="C4" s="16" t="s">
        <v>48</v>
      </c>
      <c r="D4" s="14" t="s">
        <v>19</v>
      </c>
      <c r="E4" s="32" t="s">
        <v>0</v>
      </c>
      <c r="F4" s="32" t="s">
        <v>1</v>
      </c>
      <c r="G4" s="32" t="s">
        <v>2</v>
      </c>
      <c r="H4" s="33" t="s">
        <v>49</v>
      </c>
      <c r="I4" s="33" t="s">
        <v>3</v>
      </c>
      <c r="K4" s="33"/>
    </row>
    <row r="5" spans="4:10" ht="15" customHeight="1">
      <c r="D5" s="34" t="s">
        <v>4</v>
      </c>
      <c r="E5" s="34" t="s">
        <v>50</v>
      </c>
      <c r="F5" s="34" t="s">
        <v>51</v>
      </c>
      <c r="G5" s="34" t="s">
        <v>52</v>
      </c>
      <c r="H5" s="34" t="s">
        <v>8</v>
      </c>
      <c r="I5" s="34" t="s">
        <v>53</v>
      </c>
      <c r="J5" s="34"/>
    </row>
    <row r="6" spans="1:9" ht="15" customHeight="1">
      <c r="A6" s="49">
        <v>11</v>
      </c>
      <c r="B6" s="36" t="s">
        <v>368</v>
      </c>
      <c r="C6" s="35" t="s">
        <v>433</v>
      </c>
      <c r="D6" s="38">
        <v>42060.44</v>
      </c>
      <c r="E6" s="38">
        <v>3689411</v>
      </c>
      <c r="F6" s="39" t="s">
        <v>57</v>
      </c>
      <c r="G6" s="38">
        <v>2242.47</v>
      </c>
      <c r="H6" s="38">
        <v>5.3315</v>
      </c>
      <c r="I6" s="38">
        <v>0.060700000000000004</v>
      </c>
    </row>
    <row r="7" spans="1:9" ht="15" customHeight="1">
      <c r="A7" s="49">
        <v>11</v>
      </c>
      <c r="B7" s="36" t="s">
        <v>370</v>
      </c>
      <c r="C7" s="35" t="s">
        <v>434</v>
      </c>
      <c r="D7" s="38">
        <v>42060.44</v>
      </c>
      <c r="E7" s="38">
        <v>3689411</v>
      </c>
      <c r="F7" s="39" t="s">
        <v>57</v>
      </c>
      <c r="G7" s="38">
        <v>2242.47</v>
      </c>
      <c r="H7" s="38">
        <v>5.3315</v>
      </c>
      <c r="I7" s="38">
        <v>0.060700000000000004</v>
      </c>
    </row>
    <row r="8" spans="1:9" ht="15" customHeight="1">
      <c r="A8" s="47"/>
      <c r="B8" s="36" t="s">
        <v>372</v>
      </c>
      <c r="C8" s="35" t="s">
        <v>435</v>
      </c>
      <c r="D8" s="38">
        <v>42060.44</v>
      </c>
      <c r="E8" s="38">
        <v>3459411</v>
      </c>
      <c r="F8" s="39" t="s">
        <v>57</v>
      </c>
      <c r="G8" s="38">
        <v>0</v>
      </c>
      <c r="H8" s="38">
        <v>0</v>
      </c>
      <c r="I8" s="38">
        <v>0</v>
      </c>
    </row>
    <row r="9" spans="2:9" s="47" customFormat="1" ht="15" customHeight="1">
      <c r="B9" s="48" t="s">
        <v>374</v>
      </c>
      <c r="C9" s="52" t="s">
        <v>435</v>
      </c>
      <c r="D9" s="50">
        <v>42060.44</v>
      </c>
      <c r="E9" s="50">
        <v>3459411</v>
      </c>
      <c r="F9" s="51" t="s">
        <v>57</v>
      </c>
      <c r="G9" s="50">
        <v>0</v>
      </c>
      <c r="H9" s="50">
        <v>0</v>
      </c>
      <c r="I9" s="50">
        <v>0</v>
      </c>
    </row>
    <row r="10" spans="1:9" ht="15" customHeight="1">
      <c r="A10" s="47"/>
      <c r="B10" s="28" t="s">
        <v>436</v>
      </c>
      <c r="C10" s="16" t="s">
        <v>437</v>
      </c>
      <c r="D10" s="17">
        <v>0</v>
      </c>
      <c r="E10" s="17">
        <v>3459411</v>
      </c>
      <c r="F10" s="14" t="s">
        <v>57</v>
      </c>
      <c r="G10" s="17">
        <v>0</v>
      </c>
      <c r="H10" s="17">
        <v>0</v>
      </c>
      <c r="I10" s="17">
        <v>0</v>
      </c>
    </row>
    <row r="11" spans="1:9" ht="15" customHeight="1">
      <c r="A11" s="47"/>
      <c r="B11" s="28" t="s">
        <v>438</v>
      </c>
      <c r="C11" s="16" t="s">
        <v>439</v>
      </c>
      <c r="D11" s="17">
        <v>42060.44</v>
      </c>
      <c r="E11" s="17">
        <v>0</v>
      </c>
      <c r="F11" s="14" t="s">
        <v>57</v>
      </c>
      <c r="G11" s="17">
        <v>0</v>
      </c>
      <c r="H11" s="17">
        <v>0</v>
      </c>
      <c r="I11" s="17">
        <v>0</v>
      </c>
    </row>
    <row r="12" spans="1:9" ht="15" customHeight="1">
      <c r="A12" s="47"/>
      <c r="B12" s="36" t="s">
        <v>376</v>
      </c>
      <c r="C12" s="35" t="s">
        <v>440</v>
      </c>
      <c r="D12" s="38">
        <v>0</v>
      </c>
      <c r="E12" s="38">
        <v>230000</v>
      </c>
      <c r="F12" s="39" t="s">
        <v>57</v>
      </c>
      <c r="G12" s="38">
        <v>2242.47</v>
      </c>
      <c r="H12" s="38">
        <v>0</v>
      </c>
      <c r="I12" s="38">
        <v>0.9749</v>
      </c>
    </row>
    <row r="13" spans="2:9" s="47" customFormat="1" ht="15" customHeight="1">
      <c r="B13" s="48" t="s">
        <v>378</v>
      </c>
      <c r="C13" s="52" t="s">
        <v>440</v>
      </c>
      <c r="D13" s="50">
        <v>0</v>
      </c>
      <c r="E13" s="50">
        <v>230000</v>
      </c>
      <c r="F13" s="51" t="s">
        <v>57</v>
      </c>
      <c r="G13" s="50">
        <v>2242.47</v>
      </c>
      <c r="H13" s="50">
        <v>0</v>
      </c>
      <c r="I13" s="50">
        <v>0.9749</v>
      </c>
    </row>
    <row r="14" spans="1:9" ht="15" customHeight="1">
      <c r="A14" s="47"/>
      <c r="B14" s="28" t="s">
        <v>441</v>
      </c>
      <c r="C14" s="16" t="s">
        <v>442</v>
      </c>
      <c r="D14" s="17">
        <v>0</v>
      </c>
      <c r="E14" s="17">
        <v>230000</v>
      </c>
      <c r="F14" s="14" t="s">
        <v>57</v>
      </c>
      <c r="G14" s="17">
        <v>2242.47</v>
      </c>
      <c r="H14" s="17">
        <v>0</v>
      </c>
      <c r="I14" s="17">
        <v>0.9749</v>
      </c>
    </row>
    <row r="15" spans="1:9" ht="15" customHeight="1">
      <c r="A15" s="49" t="s">
        <v>193</v>
      </c>
      <c r="B15" s="36" t="s">
        <v>194</v>
      </c>
      <c r="C15" s="35" t="s">
        <v>443</v>
      </c>
      <c r="D15" s="38">
        <v>1389101.25</v>
      </c>
      <c r="E15" s="38">
        <v>0</v>
      </c>
      <c r="F15" s="39" t="s">
        <v>57</v>
      </c>
      <c r="G15" s="38">
        <v>0</v>
      </c>
      <c r="H15" s="38">
        <v>0</v>
      </c>
      <c r="I15" s="38">
        <v>0</v>
      </c>
    </row>
    <row r="16" spans="1:9" ht="15" customHeight="1">
      <c r="A16" s="49" t="s">
        <v>193</v>
      </c>
      <c r="B16" s="36" t="s">
        <v>196</v>
      </c>
      <c r="C16" s="36" t="s">
        <v>197</v>
      </c>
      <c r="D16" s="38">
        <v>1389101.25</v>
      </c>
      <c r="E16" s="38">
        <v>0</v>
      </c>
      <c r="F16" s="39" t="s">
        <v>57</v>
      </c>
      <c r="G16" s="38">
        <v>0</v>
      </c>
      <c r="H16" s="38">
        <v>0</v>
      </c>
      <c r="I16" s="38">
        <v>0</v>
      </c>
    </row>
    <row r="17" spans="2:9" ht="15" customHeight="1">
      <c r="B17" s="36" t="s">
        <v>198</v>
      </c>
      <c r="C17" s="35" t="s">
        <v>444</v>
      </c>
      <c r="D17" s="38">
        <v>1389101.25</v>
      </c>
      <c r="E17" s="38">
        <v>0</v>
      </c>
      <c r="F17" s="39" t="s">
        <v>57</v>
      </c>
      <c r="G17" s="38">
        <v>0</v>
      </c>
      <c r="H17" s="38">
        <v>0</v>
      </c>
      <c r="I17" s="38">
        <v>0</v>
      </c>
    </row>
    <row r="18" spans="2:9" s="47" customFormat="1" ht="15" customHeight="1">
      <c r="B18" s="48" t="s">
        <v>200</v>
      </c>
      <c r="C18" s="52" t="s">
        <v>445</v>
      </c>
      <c r="D18" s="50">
        <v>1389101.25</v>
      </c>
      <c r="E18" s="50">
        <v>0</v>
      </c>
      <c r="F18" s="51" t="s">
        <v>57</v>
      </c>
      <c r="G18" s="50">
        <v>0</v>
      </c>
      <c r="H18" s="50">
        <v>0</v>
      </c>
      <c r="I18" s="50">
        <v>0</v>
      </c>
    </row>
    <row r="19" spans="2:9" ht="15" customHeight="1">
      <c r="B19" s="28" t="s">
        <v>446</v>
      </c>
      <c r="C19" s="16" t="s">
        <v>447</v>
      </c>
      <c r="D19" s="17">
        <v>1389101.25</v>
      </c>
      <c r="E19" s="17">
        <v>0</v>
      </c>
      <c r="F19" s="14" t="s">
        <v>57</v>
      </c>
      <c r="G19" s="17">
        <v>0</v>
      </c>
      <c r="H19" s="17">
        <v>0</v>
      </c>
      <c r="I19" s="17">
        <v>0</v>
      </c>
    </row>
    <row r="20" ht="15" customHeight="1">
      <c r="B20" t="s">
        <v>448</v>
      </c>
    </row>
    <row r="21" spans="2:3" ht="15" customHeight="1">
      <c r="B21">
        <v>11</v>
      </c>
      <c r="C21" t="s">
        <v>449</v>
      </c>
    </row>
    <row r="22" spans="2:3" ht="15" customHeight="1">
      <c r="B22">
        <v>31</v>
      </c>
      <c r="C22" t="s">
        <v>450</v>
      </c>
    </row>
    <row r="23" spans="2:3" ht="15" customHeight="1">
      <c r="B23">
        <v>42</v>
      </c>
      <c r="C23" t="s">
        <v>451</v>
      </c>
    </row>
    <row r="24" spans="2:3" ht="15" customHeight="1">
      <c r="B24">
        <v>43</v>
      </c>
      <c r="C24" t="s">
        <v>452</v>
      </c>
    </row>
    <row r="25" spans="2:3" ht="15" customHeight="1">
      <c r="B25">
        <v>51</v>
      </c>
      <c r="C25" t="s">
        <v>201</v>
      </c>
    </row>
    <row r="26" spans="2:3" ht="15" customHeight="1">
      <c r="B26">
        <v>52</v>
      </c>
      <c r="C26" t="s">
        <v>453</v>
      </c>
    </row>
    <row r="27" spans="2:3" ht="15" customHeight="1">
      <c r="B27">
        <v>81</v>
      </c>
      <c r="C27" t="s">
        <v>454</v>
      </c>
    </row>
  </sheetData>
  <sheetProtection/>
  <mergeCells count="2">
    <mergeCell ref="A2:I2"/>
    <mergeCell ref="A3:I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D21" sqref="D21"/>
    </sheetView>
  </sheetViews>
  <sheetFormatPr defaultColWidth="15.7109375" defaultRowHeight="12.75"/>
  <cols>
    <col min="1" max="16384" width="15.7109375" style="55" customWidth="1"/>
  </cols>
  <sheetData>
    <row r="1" ht="15" customHeight="1">
      <c r="A1" s="62" t="s">
        <v>455</v>
      </c>
    </row>
    <row r="2" spans="1:6" ht="15" customHeight="1">
      <c r="A2" s="143" t="s">
        <v>456</v>
      </c>
      <c r="B2" s="143"/>
      <c r="C2" s="143"/>
      <c r="D2" s="143"/>
      <c r="E2" s="143"/>
      <c r="F2" s="143"/>
    </row>
    <row r="3" spans="2:6" ht="15" customHeight="1">
      <c r="B3" s="144" t="s">
        <v>203</v>
      </c>
      <c r="C3" s="144"/>
      <c r="D3" s="144"/>
      <c r="E3" s="144"/>
      <c r="F3" s="144"/>
    </row>
    <row r="4" spans="3:6" ht="15" customHeight="1">
      <c r="C4" s="63" t="s">
        <v>0</v>
      </c>
      <c r="D4" s="64" t="s">
        <v>1</v>
      </c>
      <c r="E4" s="64" t="s">
        <v>2</v>
      </c>
      <c r="F4" s="64" t="s">
        <v>3</v>
      </c>
    </row>
    <row r="5" spans="3:6" ht="15" customHeight="1">
      <c r="C5" s="63" t="s">
        <v>4</v>
      </c>
      <c r="D5" s="65" t="s">
        <v>50</v>
      </c>
      <c r="E5" s="65" t="s">
        <v>457</v>
      </c>
      <c r="F5" s="65" t="s">
        <v>458</v>
      </c>
    </row>
    <row r="6" spans="1:6" s="67" customFormat="1" ht="15" customHeight="1">
      <c r="A6" s="145" t="s">
        <v>459</v>
      </c>
      <c r="B6" s="145"/>
      <c r="C6" s="66">
        <v>538000</v>
      </c>
      <c r="D6" s="66">
        <v>538000</v>
      </c>
      <c r="E6" s="66">
        <v>233290.49</v>
      </c>
      <c r="F6" s="66">
        <v>43.36254460966543</v>
      </c>
    </row>
    <row r="7" spans="1:6" s="69" customFormat="1" ht="15" customHeight="1">
      <c r="A7" s="141" t="s">
        <v>460</v>
      </c>
      <c r="B7" s="141"/>
      <c r="C7" s="68">
        <v>538000</v>
      </c>
      <c r="D7" s="68">
        <v>538000</v>
      </c>
      <c r="E7" s="68">
        <v>233290.49</v>
      </c>
      <c r="F7" s="68">
        <v>43.36254460966543</v>
      </c>
    </row>
    <row r="8" spans="1:6" s="67" customFormat="1" ht="15" customHeight="1">
      <c r="A8" s="145" t="s">
        <v>461</v>
      </c>
      <c r="B8" s="145"/>
      <c r="C8" s="66">
        <v>11150152</v>
      </c>
      <c r="D8" s="66">
        <v>11150152</v>
      </c>
      <c r="E8" s="66">
        <v>2589998.33</v>
      </c>
      <c r="F8" s="66">
        <v>23.228367918213134</v>
      </c>
    </row>
    <row r="9" spans="1:6" s="69" customFormat="1" ht="15" customHeight="1">
      <c r="A9" s="141" t="s">
        <v>462</v>
      </c>
      <c r="B9" s="141"/>
      <c r="C9" s="68">
        <v>9243192</v>
      </c>
      <c r="D9" s="68">
        <v>9243192</v>
      </c>
      <c r="E9" s="68">
        <v>1929448.82</v>
      </c>
      <c r="F9" s="68">
        <v>20.874269624605873</v>
      </c>
    </row>
    <row r="10" spans="1:6" s="69" customFormat="1" ht="15" customHeight="1">
      <c r="A10" s="141" t="s">
        <v>463</v>
      </c>
      <c r="B10" s="141"/>
      <c r="C10" s="68">
        <v>1906960</v>
      </c>
      <c r="D10" s="68">
        <v>1906960</v>
      </c>
      <c r="E10" s="68">
        <v>660549.51</v>
      </c>
      <c r="F10" s="68">
        <v>34.63887601208206</v>
      </c>
    </row>
    <row r="11" spans="1:6" ht="15" customHeight="1">
      <c r="A11" s="142" t="s">
        <v>464</v>
      </c>
      <c r="B11" s="142"/>
      <c r="C11" s="70">
        <v>1906960</v>
      </c>
      <c r="D11" s="70">
        <v>1906960</v>
      </c>
      <c r="E11" s="70">
        <v>660549.51</v>
      </c>
      <c r="F11" s="70">
        <v>34.63887601208206</v>
      </c>
    </row>
    <row r="12" spans="2:6" ht="15" customHeight="1">
      <c r="B12" s="71" t="s">
        <v>465</v>
      </c>
      <c r="C12" s="70">
        <v>11688152</v>
      </c>
      <c r="D12" s="70">
        <v>11688152</v>
      </c>
      <c r="E12" s="70">
        <v>2823288.82</v>
      </c>
      <c r="F12" s="70">
        <v>24.155134361702345</v>
      </c>
    </row>
    <row r="13" ht="15" customHeight="1"/>
    <row r="14" ht="15" customHeight="1"/>
    <row r="15" ht="15" customHeight="1">
      <c r="F15" s="72"/>
    </row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</sheetData>
  <sheetProtection/>
  <mergeCells count="8">
    <mergeCell ref="A10:B10"/>
    <mergeCell ref="A11:B11"/>
    <mergeCell ref="A2:F2"/>
    <mergeCell ref="B3:F3"/>
    <mergeCell ref="A6:B6"/>
    <mergeCell ref="A7:B7"/>
    <mergeCell ref="A8:B8"/>
    <mergeCell ref="A9:B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660"/>
  <sheetViews>
    <sheetView zoomScalePageLayoutView="0" workbookViewId="0" topLeftCell="A1">
      <selection activeCell="H564" sqref="H564"/>
    </sheetView>
  </sheetViews>
  <sheetFormatPr defaultColWidth="15.7109375" defaultRowHeight="12.75"/>
  <cols>
    <col min="1" max="2" width="6.7109375" style="55" customWidth="1"/>
    <col min="3" max="3" width="6.8515625" style="55" customWidth="1"/>
    <col min="4" max="4" width="44.57421875" style="55" customWidth="1"/>
    <col min="5" max="5" width="12.28125" style="55" customWidth="1"/>
    <col min="6" max="6" width="13.57421875" style="55" customWidth="1"/>
    <col min="7" max="8" width="12.7109375" style="55" customWidth="1"/>
    <col min="9" max="9" width="9.8515625" style="55" customWidth="1"/>
    <col min="10" max="16384" width="15.7109375" style="55" customWidth="1"/>
  </cols>
  <sheetData>
    <row r="1" spans="2:9" ht="15" customHeight="1">
      <c r="B1" s="143" t="s">
        <v>466</v>
      </c>
      <c r="C1" s="143"/>
      <c r="D1" s="143"/>
      <c r="E1" s="143"/>
      <c r="F1" s="143"/>
      <c r="G1" s="143"/>
      <c r="H1" s="143"/>
      <c r="I1" s="143"/>
    </row>
    <row r="2" spans="2:9" ht="15" customHeight="1">
      <c r="B2" s="144" t="s">
        <v>203</v>
      </c>
      <c r="C2" s="144"/>
      <c r="D2" s="144"/>
      <c r="E2" s="144"/>
      <c r="F2" s="144"/>
      <c r="G2" s="144"/>
      <c r="H2" s="144"/>
      <c r="I2" s="144"/>
    </row>
    <row r="3" spans="4:9" ht="15" customHeight="1">
      <c r="D3" s="99" t="s">
        <v>467</v>
      </c>
      <c r="E3" s="99"/>
      <c r="F3" s="70">
        <v>11688152</v>
      </c>
      <c r="G3" s="70">
        <v>11688152</v>
      </c>
      <c r="H3" s="70">
        <v>2823288.82</v>
      </c>
      <c r="I3" s="70">
        <v>24.155134361702345</v>
      </c>
    </row>
    <row r="4" spans="2:11" ht="15" customHeight="1">
      <c r="B4" s="100" t="s">
        <v>468</v>
      </c>
      <c r="C4" s="100" t="s">
        <v>47</v>
      </c>
      <c r="D4" s="100" t="s">
        <v>205</v>
      </c>
      <c r="E4" s="63" t="s">
        <v>469</v>
      </c>
      <c r="F4" s="63" t="s">
        <v>0</v>
      </c>
      <c r="G4" s="63" t="s">
        <v>1</v>
      </c>
      <c r="H4" s="63" t="s">
        <v>2</v>
      </c>
      <c r="I4" s="64" t="s">
        <v>3</v>
      </c>
      <c r="J4" s="63"/>
      <c r="K4" s="63"/>
    </row>
    <row r="5" spans="6:9" ht="15" customHeight="1">
      <c r="F5" s="63" t="s">
        <v>4</v>
      </c>
      <c r="G5" s="65" t="s">
        <v>50</v>
      </c>
      <c r="H5" s="65" t="s">
        <v>457</v>
      </c>
      <c r="I5" s="65" t="s">
        <v>458</v>
      </c>
    </row>
    <row r="6" spans="1:9" s="102" customFormat="1" ht="15" customHeight="1">
      <c r="A6" s="153" t="s">
        <v>459</v>
      </c>
      <c r="B6" s="153"/>
      <c r="C6" s="153"/>
      <c r="D6" s="153"/>
      <c r="E6" s="153"/>
      <c r="F6" s="101">
        <v>538000</v>
      </c>
      <c r="G6" s="101">
        <v>538000</v>
      </c>
      <c r="H6" s="101">
        <v>233290.49</v>
      </c>
      <c r="I6" s="101">
        <v>43.36254460966543</v>
      </c>
    </row>
    <row r="7" spans="1:9" s="104" customFormat="1" ht="15" customHeight="1">
      <c r="A7" s="148" t="s">
        <v>460</v>
      </c>
      <c r="B7" s="148"/>
      <c r="C7" s="148"/>
      <c r="D7" s="148"/>
      <c r="E7" s="148"/>
      <c r="F7" s="103">
        <v>538000</v>
      </c>
      <c r="G7" s="103">
        <v>538000</v>
      </c>
      <c r="H7" s="103">
        <v>233290.49</v>
      </c>
      <c r="I7" s="103">
        <v>43.36254460966543</v>
      </c>
    </row>
    <row r="8" spans="1:9" s="104" customFormat="1" ht="15" customHeight="1">
      <c r="A8" s="105"/>
      <c r="B8" s="148" t="s">
        <v>384</v>
      </c>
      <c r="C8" s="148"/>
      <c r="D8" s="148"/>
      <c r="E8" s="148"/>
      <c r="F8" s="103">
        <f>SUM(F13+F28+F34+F40+F46+F63+F75+F81+F87+F57)</f>
        <v>494000</v>
      </c>
      <c r="G8" s="103">
        <f>SUM(G13+G28+G34+G40+G46+G63+G75+G81+G87+G57)</f>
        <v>494000</v>
      </c>
      <c r="H8" s="103">
        <f>SUM(H13+H28+H34+H40+H46+H63+H75+H81+H87+H57)</f>
        <v>233290.49</v>
      </c>
      <c r="I8" s="103">
        <f>SUM(H8/G8*100)</f>
        <v>47.2247955465587</v>
      </c>
    </row>
    <row r="9" spans="1:9" s="104" customFormat="1" ht="15" customHeight="1">
      <c r="A9" s="105"/>
      <c r="B9" s="148" t="s">
        <v>392</v>
      </c>
      <c r="C9" s="148"/>
      <c r="D9" s="148"/>
      <c r="E9" s="148"/>
      <c r="F9" s="103">
        <f>SUM(F51+F69)</f>
        <v>44000</v>
      </c>
      <c r="G9" s="103">
        <f>SUM(G51+G69)</f>
        <v>44000</v>
      </c>
      <c r="H9" s="103">
        <f>SUM(H51+H69)</f>
        <v>0</v>
      </c>
      <c r="I9" s="103">
        <f>SUM(H9/G9*100)</f>
        <v>0</v>
      </c>
    </row>
    <row r="10" spans="1:9" s="104" customFormat="1" ht="15" customHeight="1">
      <c r="A10" s="105"/>
      <c r="B10" s="148" t="s">
        <v>470</v>
      </c>
      <c r="C10" s="148"/>
      <c r="D10" s="148"/>
      <c r="E10" s="148"/>
      <c r="F10" s="103">
        <f>SUM(F8:F9)</f>
        <v>538000</v>
      </c>
      <c r="G10" s="103">
        <f>SUM(G8:G9)</f>
        <v>538000</v>
      </c>
      <c r="H10" s="103">
        <f>SUM(H8:H9)</f>
        <v>233290.49</v>
      </c>
      <c r="I10" s="103">
        <f>SUM(H10/G10*100)</f>
        <v>43.36254460966543</v>
      </c>
    </row>
    <row r="11" spans="2:9" s="106" customFormat="1" ht="15" customHeight="1">
      <c r="B11" s="150" t="s">
        <v>471</v>
      </c>
      <c r="C11" s="150"/>
      <c r="D11" s="150"/>
      <c r="E11" s="150"/>
      <c r="F11" s="107">
        <v>538000</v>
      </c>
      <c r="G11" s="107">
        <v>538000</v>
      </c>
      <c r="H11" s="107">
        <v>233290.49</v>
      </c>
      <c r="I11" s="107">
        <v>43.36254460966543</v>
      </c>
    </row>
    <row r="12" spans="1:9" s="109" customFormat="1" ht="15" customHeight="1">
      <c r="A12" s="147" t="s">
        <v>472</v>
      </c>
      <c r="B12" s="147"/>
      <c r="C12" s="147"/>
      <c r="D12" s="147"/>
      <c r="E12" s="147"/>
      <c r="F12" s="108">
        <v>402000</v>
      </c>
      <c r="G12" s="108">
        <v>402000</v>
      </c>
      <c r="H12" s="108">
        <v>221224.34</v>
      </c>
      <c r="I12" s="108">
        <v>55.03093034825871</v>
      </c>
    </row>
    <row r="13" spans="1:9" ht="15" customHeight="1">
      <c r="A13" s="146" t="s">
        <v>473</v>
      </c>
      <c r="B13" s="146"/>
      <c r="C13" s="146"/>
      <c r="D13" s="146"/>
      <c r="E13" s="146"/>
      <c r="F13" s="110">
        <v>402000</v>
      </c>
      <c r="G13" s="110">
        <v>402000</v>
      </c>
      <c r="H13" s="110">
        <v>221224.34</v>
      </c>
      <c r="I13" s="110">
        <v>55.03093034825871</v>
      </c>
    </row>
    <row r="14" spans="3:9" s="111" customFormat="1" ht="15" customHeight="1">
      <c r="C14" s="112" t="s">
        <v>209</v>
      </c>
      <c r="D14" s="112" t="s">
        <v>210</v>
      </c>
      <c r="E14" s="113" t="s">
        <v>474</v>
      </c>
      <c r="F14" s="114">
        <v>402000</v>
      </c>
      <c r="G14" s="115" t="s">
        <v>57</v>
      </c>
      <c r="H14" s="114">
        <v>221224.34</v>
      </c>
      <c r="I14" s="114">
        <v>55.03</v>
      </c>
    </row>
    <row r="15" spans="3:9" ht="15" customHeight="1">
      <c r="C15" s="116" t="s">
        <v>225</v>
      </c>
      <c r="D15" s="116" t="s">
        <v>226</v>
      </c>
      <c r="E15" s="117" t="s">
        <v>474</v>
      </c>
      <c r="F15" s="110">
        <v>402000</v>
      </c>
      <c r="G15" s="118" t="s">
        <v>57</v>
      </c>
      <c r="H15" s="110">
        <v>221224.34</v>
      </c>
      <c r="I15" s="110">
        <v>55.03</v>
      </c>
    </row>
    <row r="16" spans="3:9" ht="15" customHeight="1">
      <c r="C16" s="116" t="s">
        <v>237</v>
      </c>
      <c r="D16" s="116" t="s">
        <v>238</v>
      </c>
      <c r="E16" s="117" t="s">
        <v>474</v>
      </c>
      <c r="F16" s="110">
        <v>20000</v>
      </c>
      <c r="G16" s="118" t="s">
        <v>57</v>
      </c>
      <c r="H16" s="110">
        <v>15287.5</v>
      </c>
      <c r="I16" s="110">
        <v>76.44</v>
      </c>
    </row>
    <row r="17" spans="3:9" ht="15" customHeight="1">
      <c r="C17" s="116" t="s">
        <v>239</v>
      </c>
      <c r="D17" s="116" t="s">
        <v>240</v>
      </c>
      <c r="E17" s="117" t="s">
        <v>474</v>
      </c>
      <c r="F17" s="110">
        <v>20000</v>
      </c>
      <c r="G17" s="118" t="s">
        <v>57</v>
      </c>
      <c r="H17" s="110">
        <v>15287.5</v>
      </c>
      <c r="I17" s="110">
        <v>76.44</v>
      </c>
    </row>
    <row r="18" spans="3:9" ht="15" customHeight="1">
      <c r="C18" s="116" t="s">
        <v>251</v>
      </c>
      <c r="D18" s="116" t="s">
        <v>252</v>
      </c>
      <c r="E18" s="117" t="s">
        <v>474</v>
      </c>
      <c r="F18" s="110">
        <v>50000</v>
      </c>
      <c r="G18" s="118" t="s">
        <v>57</v>
      </c>
      <c r="H18" s="110">
        <v>45225</v>
      </c>
      <c r="I18" s="110">
        <v>90.45</v>
      </c>
    </row>
    <row r="19" spans="3:9" ht="15" customHeight="1">
      <c r="C19" s="116" t="s">
        <v>257</v>
      </c>
      <c r="D19" s="116" t="s">
        <v>258</v>
      </c>
      <c r="E19" s="117" t="s">
        <v>474</v>
      </c>
      <c r="F19" s="110">
        <v>50000</v>
      </c>
      <c r="G19" s="118" t="s">
        <v>57</v>
      </c>
      <c r="H19" s="110">
        <v>45225</v>
      </c>
      <c r="I19" s="110">
        <v>90.45</v>
      </c>
    </row>
    <row r="20" spans="3:9" ht="15" customHeight="1">
      <c r="C20" s="116" t="s">
        <v>271</v>
      </c>
      <c r="D20" s="116" t="s">
        <v>272</v>
      </c>
      <c r="E20" s="117" t="s">
        <v>474</v>
      </c>
      <c r="F20" s="110">
        <v>15000</v>
      </c>
      <c r="G20" s="118" t="s">
        <v>57</v>
      </c>
      <c r="H20" s="110">
        <v>0</v>
      </c>
      <c r="I20" s="110">
        <v>0</v>
      </c>
    </row>
    <row r="21" spans="3:9" ht="15" customHeight="1">
      <c r="C21" s="116" t="s">
        <v>273</v>
      </c>
      <c r="D21" s="116" t="s">
        <v>272</v>
      </c>
      <c r="E21" s="117" t="s">
        <v>474</v>
      </c>
      <c r="F21" s="110">
        <v>15000</v>
      </c>
      <c r="G21" s="118" t="s">
        <v>57</v>
      </c>
      <c r="H21" s="110">
        <v>0</v>
      </c>
      <c r="I21" s="110">
        <v>0</v>
      </c>
    </row>
    <row r="22" spans="3:9" ht="15" customHeight="1">
      <c r="C22" s="116" t="s">
        <v>274</v>
      </c>
      <c r="D22" s="116" t="s">
        <v>275</v>
      </c>
      <c r="E22" s="117" t="s">
        <v>474</v>
      </c>
      <c r="F22" s="110">
        <v>317000</v>
      </c>
      <c r="G22" s="118" t="s">
        <v>57</v>
      </c>
      <c r="H22" s="110">
        <v>160711.84</v>
      </c>
      <c r="I22" s="110">
        <v>50.7</v>
      </c>
    </row>
    <row r="23" spans="3:9" ht="15" customHeight="1">
      <c r="C23" s="116" t="s">
        <v>276</v>
      </c>
      <c r="D23" s="100" t="s">
        <v>475</v>
      </c>
      <c r="E23" s="117" t="s">
        <v>474</v>
      </c>
      <c r="F23" s="110">
        <v>155000</v>
      </c>
      <c r="G23" s="118" t="s">
        <v>57</v>
      </c>
      <c r="H23" s="110">
        <v>90974.86</v>
      </c>
      <c r="I23" s="110">
        <v>58.69</v>
      </c>
    </row>
    <row r="24" spans="3:9" ht="15" customHeight="1">
      <c r="C24" s="116" t="s">
        <v>280</v>
      </c>
      <c r="D24" s="116" t="s">
        <v>281</v>
      </c>
      <c r="E24" s="117" t="s">
        <v>474</v>
      </c>
      <c r="F24" s="110">
        <v>30000</v>
      </c>
      <c r="G24" s="118" t="s">
        <v>57</v>
      </c>
      <c r="H24" s="110">
        <v>11114.69</v>
      </c>
      <c r="I24" s="110">
        <v>37.05</v>
      </c>
    </row>
    <row r="25" spans="3:9" ht="15" customHeight="1">
      <c r="C25" s="116" t="s">
        <v>282</v>
      </c>
      <c r="D25" s="116" t="s">
        <v>283</v>
      </c>
      <c r="E25" s="117" t="s">
        <v>474</v>
      </c>
      <c r="F25" s="110">
        <v>2000</v>
      </c>
      <c r="G25" s="118" t="s">
        <v>57</v>
      </c>
      <c r="H25" s="110">
        <v>1398.24</v>
      </c>
      <c r="I25" s="110">
        <v>69.91</v>
      </c>
    </row>
    <row r="26" spans="3:9" ht="15" customHeight="1">
      <c r="C26" s="116" t="s">
        <v>286</v>
      </c>
      <c r="D26" s="116" t="s">
        <v>275</v>
      </c>
      <c r="E26" s="117" t="s">
        <v>474</v>
      </c>
      <c r="F26" s="110">
        <v>130000</v>
      </c>
      <c r="G26" s="118" t="s">
        <v>57</v>
      </c>
      <c r="H26" s="110">
        <v>57224.05</v>
      </c>
      <c r="I26" s="110">
        <v>44.02</v>
      </c>
    </row>
    <row r="27" spans="1:9" s="109" customFormat="1" ht="15" customHeight="1">
      <c r="A27" s="147" t="s">
        <v>476</v>
      </c>
      <c r="B27" s="147"/>
      <c r="C27" s="147"/>
      <c r="D27" s="147"/>
      <c r="E27" s="147"/>
      <c r="F27" s="108">
        <v>14000</v>
      </c>
      <c r="G27" s="108">
        <v>14000</v>
      </c>
      <c r="H27" s="108">
        <v>0</v>
      </c>
      <c r="I27" s="108">
        <v>0</v>
      </c>
    </row>
    <row r="28" spans="1:9" ht="15" customHeight="1">
      <c r="A28" s="146" t="s">
        <v>473</v>
      </c>
      <c r="B28" s="146"/>
      <c r="C28" s="146"/>
      <c r="D28" s="146"/>
      <c r="E28" s="146"/>
      <c r="F28" s="110">
        <v>14000</v>
      </c>
      <c r="G28" s="110">
        <v>14000</v>
      </c>
      <c r="H28" s="110">
        <v>0</v>
      </c>
      <c r="I28" s="110">
        <v>0</v>
      </c>
    </row>
    <row r="29" spans="3:9" s="111" customFormat="1" ht="15" customHeight="1">
      <c r="C29" s="112" t="s">
        <v>209</v>
      </c>
      <c r="D29" s="112" t="s">
        <v>210</v>
      </c>
      <c r="E29" s="113" t="s">
        <v>474</v>
      </c>
      <c r="F29" s="114">
        <v>14000</v>
      </c>
      <c r="G29" s="115" t="s">
        <v>57</v>
      </c>
      <c r="H29" s="114">
        <v>0</v>
      </c>
      <c r="I29" s="114">
        <v>0</v>
      </c>
    </row>
    <row r="30" spans="3:9" ht="15" customHeight="1">
      <c r="C30" s="116" t="s">
        <v>327</v>
      </c>
      <c r="D30" s="116" t="s">
        <v>328</v>
      </c>
      <c r="E30" s="117" t="s">
        <v>474</v>
      </c>
      <c r="F30" s="110">
        <v>14000</v>
      </c>
      <c r="G30" s="118" t="s">
        <v>57</v>
      </c>
      <c r="H30" s="110">
        <v>0</v>
      </c>
      <c r="I30" s="110">
        <v>0</v>
      </c>
    </row>
    <row r="31" spans="3:9" ht="15" customHeight="1">
      <c r="C31" s="116" t="s">
        <v>329</v>
      </c>
      <c r="D31" s="116" t="s">
        <v>164</v>
      </c>
      <c r="E31" s="117" t="s">
        <v>474</v>
      </c>
      <c r="F31" s="110">
        <v>14000</v>
      </c>
      <c r="G31" s="118" t="s">
        <v>57</v>
      </c>
      <c r="H31" s="110">
        <v>0</v>
      </c>
      <c r="I31" s="110">
        <v>0</v>
      </c>
    </row>
    <row r="32" spans="3:9" ht="15" customHeight="1">
      <c r="C32" s="116" t="s">
        <v>330</v>
      </c>
      <c r="D32" s="116" t="s">
        <v>331</v>
      </c>
      <c r="E32" s="117" t="s">
        <v>474</v>
      </c>
      <c r="F32" s="110">
        <v>14000</v>
      </c>
      <c r="G32" s="118" t="s">
        <v>57</v>
      </c>
      <c r="H32" s="110">
        <v>0</v>
      </c>
      <c r="I32" s="110">
        <v>0</v>
      </c>
    </row>
    <row r="33" spans="1:9" s="109" customFormat="1" ht="15" customHeight="1">
      <c r="A33" s="147" t="s">
        <v>477</v>
      </c>
      <c r="B33" s="147"/>
      <c r="C33" s="147"/>
      <c r="D33" s="147"/>
      <c r="E33" s="147"/>
      <c r="F33" s="108">
        <v>22000</v>
      </c>
      <c r="G33" s="108">
        <v>22000</v>
      </c>
      <c r="H33" s="108">
        <v>1425</v>
      </c>
      <c r="I33" s="108">
        <v>6.4772727272727275</v>
      </c>
    </row>
    <row r="34" spans="1:9" ht="15" customHeight="1">
      <c r="A34" s="146" t="s">
        <v>473</v>
      </c>
      <c r="B34" s="146"/>
      <c r="C34" s="146"/>
      <c r="D34" s="146"/>
      <c r="E34" s="146"/>
      <c r="F34" s="110">
        <v>22000</v>
      </c>
      <c r="G34" s="110">
        <v>22000</v>
      </c>
      <c r="H34" s="110">
        <v>1425</v>
      </c>
      <c r="I34" s="110">
        <v>6.4772727272727275</v>
      </c>
    </row>
    <row r="35" spans="3:9" s="111" customFormat="1" ht="15" customHeight="1">
      <c r="C35" s="112" t="s">
        <v>209</v>
      </c>
      <c r="D35" s="112" t="s">
        <v>210</v>
      </c>
      <c r="E35" s="113" t="s">
        <v>474</v>
      </c>
      <c r="F35" s="114">
        <v>22000</v>
      </c>
      <c r="G35" s="115" t="s">
        <v>57</v>
      </c>
      <c r="H35" s="114">
        <v>1425</v>
      </c>
      <c r="I35" s="114">
        <v>6.48</v>
      </c>
    </row>
    <row r="36" spans="3:9" ht="15" customHeight="1">
      <c r="C36" s="116" t="s">
        <v>225</v>
      </c>
      <c r="D36" s="116" t="s">
        <v>226</v>
      </c>
      <c r="E36" s="117" t="s">
        <v>474</v>
      </c>
      <c r="F36" s="110">
        <v>22000</v>
      </c>
      <c r="G36" s="118" t="s">
        <v>57</v>
      </c>
      <c r="H36" s="110">
        <v>1425</v>
      </c>
      <c r="I36" s="110">
        <v>6.48</v>
      </c>
    </row>
    <row r="37" spans="3:9" ht="15" customHeight="1">
      <c r="C37" s="116" t="s">
        <v>274</v>
      </c>
      <c r="D37" s="116" t="s">
        <v>275</v>
      </c>
      <c r="E37" s="117" t="s">
        <v>474</v>
      </c>
      <c r="F37" s="110">
        <v>22000</v>
      </c>
      <c r="G37" s="118" t="s">
        <v>57</v>
      </c>
      <c r="H37" s="110">
        <v>1425</v>
      </c>
      <c r="I37" s="110">
        <v>6.48</v>
      </c>
    </row>
    <row r="38" spans="3:9" ht="15" customHeight="1">
      <c r="C38" s="116" t="s">
        <v>276</v>
      </c>
      <c r="D38" s="100" t="s">
        <v>475</v>
      </c>
      <c r="E38" s="117" t="s">
        <v>474</v>
      </c>
      <c r="F38" s="110">
        <v>22000</v>
      </c>
      <c r="G38" s="118" t="s">
        <v>57</v>
      </c>
      <c r="H38" s="110">
        <v>1425</v>
      </c>
      <c r="I38" s="110">
        <v>6.48</v>
      </c>
    </row>
    <row r="39" spans="1:9" s="109" customFormat="1" ht="15" customHeight="1">
      <c r="A39" s="147" t="s">
        <v>478</v>
      </c>
      <c r="B39" s="147"/>
      <c r="C39" s="147"/>
      <c r="D39" s="147"/>
      <c r="E39" s="147"/>
      <c r="F39" s="108">
        <v>10000</v>
      </c>
      <c r="G39" s="108">
        <v>10000</v>
      </c>
      <c r="H39" s="108">
        <v>0</v>
      </c>
      <c r="I39" s="108">
        <v>0</v>
      </c>
    </row>
    <row r="40" spans="1:9" ht="15" customHeight="1">
      <c r="A40" s="146" t="s">
        <v>473</v>
      </c>
      <c r="B40" s="146"/>
      <c r="C40" s="146"/>
      <c r="D40" s="146"/>
      <c r="E40" s="146"/>
      <c r="F40" s="110">
        <v>10000</v>
      </c>
      <c r="G40" s="110">
        <v>10000</v>
      </c>
      <c r="H40" s="110">
        <v>0</v>
      </c>
      <c r="I40" s="110">
        <v>0</v>
      </c>
    </row>
    <row r="41" spans="3:9" s="111" customFormat="1" ht="15" customHeight="1">
      <c r="C41" s="112" t="s">
        <v>209</v>
      </c>
      <c r="D41" s="112" t="s">
        <v>210</v>
      </c>
      <c r="E41" s="113" t="s">
        <v>474</v>
      </c>
      <c r="F41" s="114">
        <v>10000</v>
      </c>
      <c r="G41" s="115" t="s">
        <v>57</v>
      </c>
      <c r="H41" s="114">
        <v>0</v>
      </c>
      <c r="I41" s="114">
        <v>0</v>
      </c>
    </row>
    <row r="42" spans="3:9" ht="15" customHeight="1">
      <c r="C42" s="116" t="s">
        <v>225</v>
      </c>
      <c r="D42" s="116" t="s">
        <v>226</v>
      </c>
      <c r="E42" s="117" t="s">
        <v>474</v>
      </c>
      <c r="F42" s="110">
        <v>10000</v>
      </c>
      <c r="G42" s="118" t="s">
        <v>57</v>
      </c>
      <c r="H42" s="110">
        <v>0</v>
      </c>
      <c r="I42" s="110">
        <v>0</v>
      </c>
    </row>
    <row r="43" spans="3:9" ht="15" customHeight="1">
      <c r="C43" s="116" t="s">
        <v>274</v>
      </c>
      <c r="D43" s="116" t="s">
        <v>275</v>
      </c>
      <c r="E43" s="117" t="s">
        <v>474</v>
      </c>
      <c r="F43" s="110">
        <v>10000</v>
      </c>
      <c r="G43" s="118" t="s">
        <v>57</v>
      </c>
      <c r="H43" s="110">
        <v>0</v>
      </c>
      <c r="I43" s="110">
        <v>0</v>
      </c>
    </row>
    <row r="44" spans="3:9" ht="15" customHeight="1">
      <c r="C44" s="116" t="s">
        <v>286</v>
      </c>
      <c r="D44" s="116" t="s">
        <v>275</v>
      </c>
      <c r="E44" s="117" t="s">
        <v>474</v>
      </c>
      <c r="F44" s="110">
        <v>10000</v>
      </c>
      <c r="G44" s="118" t="s">
        <v>57</v>
      </c>
      <c r="H44" s="110">
        <v>0</v>
      </c>
      <c r="I44" s="110">
        <v>0</v>
      </c>
    </row>
    <row r="45" spans="1:9" s="109" customFormat="1" ht="15" customHeight="1">
      <c r="A45" s="147" t="s">
        <v>479</v>
      </c>
      <c r="B45" s="147"/>
      <c r="C45" s="147"/>
      <c r="D45" s="147"/>
      <c r="E45" s="147"/>
      <c r="F45" s="108">
        <v>10000</v>
      </c>
      <c r="G45" s="108">
        <v>10000</v>
      </c>
      <c r="H45" s="108">
        <v>0</v>
      </c>
      <c r="I45" s="108">
        <v>0</v>
      </c>
    </row>
    <row r="46" spans="1:9" ht="15" customHeight="1">
      <c r="A46" s="146" t="s">
        <v>473</v>
      </c>
      <c r="B46" s="146"/>
      <c r="C46" s="146"/>
      <c r="D46" s="146"/>
      <c r="E46" s="146"/>
      <c r="F46" s="110">
        <v>6000</v>
      </c>
      <c r="G46" s="110">
        <v>6000</v>
      </c>
      <c r="H46" s="110">
        <v>0</v>
      </c>
      <c r="I46" s="110">
        <v>0</v>
      </c>
    </row>
    <row r="47" spans="3:9" s="111" customFormat="1" ht="15" customHeight="1">
      <c r="C47" s="112" t="s">
        <v>209</v>
      </c>
      <c r="D47" s="112" t="s">
        <v>210</v>
      </c>
      <c r="E47" s="113" t="s">
        <v>480</v>
      </c>
      <c r="F47" s="114">
        <v>6000</v>
      </c>
      <c r="G47" s="115" t="s">
        <v>57</v>
      </c>
      <c r="H47" s="114">
        <v>0</v>
      </c>
      <c r="I47" s="114">
        <v>0</v>
      </c>
    </row>
    <row r="48" spans="3:9" ht="15" customHeight="1">
      <c r="C48" s="116" t="s">
        <v>225</v>
      </c>
      <c r="D48" s="116" t="s">
        <v>226</v>
      </c>
      <c r="E48" s="117" t="s">
        <v>480</v>
      </c>
      <c r="F48" s="110">
        <v>6000</v>
      </c>
      <c r="G48" s="118" t="s">
        <v>57</v>
      </c>
      <c r="H48" s="110">
        <v>0</v>
      </c>
      <c r="I48" s="110">
        <v>0</v>
      </c>
    </row>
    <row r="49" spans="3:9" ht="15" customHeight="1">
      <c r="C49" s="116" t="s">
        <v>274</v>
      </c>
      <c r="D49" s="116" t="s">
        <v>275</v>
      </c>
      <c r="E49" s="117" t="s">
        <v>480</v>
      </c>
      <c r="F49" s="110">
        <v>6000</v>
      </c>
      <c r="G49" s="118" t="s">
        <v>57</v>
      </c>
      <c r="H49" s="110">
        <v>0</v>
      </c>
      <c r="I49" s="110">
        <v>0</v>
      </c>
    </row>
    <row r="50" spans="3:9" ht="15" customHeight="1">
      <c r="C50" s="116" t="s">
        <v>286</v>
      </c>
      <c r="D50" s="116" t="s">
        <v>275</v>
      </c>
      <c r="E50" s="117" t="s">
        <v>480</v>
      </c>
      <c r="F50" s="110">
        <v>6000</v>
      </c>
      <c r="G50" s="118" t="s">
        <v>57</v>
      </c>
      <c r="H50" s="110">
        <v>0</v>
      </c>
      <c r="I50" s="110">
        <v>0</v>
      </c>
    </row>
    <row r="51" spans="1:9" ht="15" customHeight="1">
      <c r="A51" s="146" t="s">
        <v>481</v>
      </c>
      <c r="B51" s="146"/>
      <c r="C51" s="146"/>
      <c r="D51" s="146"/>
      <c r="E51" s="146"/>
      <c r="F51" s="110">
        <v>4000</v>
      </c>
      <c r="G51" s="110">
        <v>4000</v>
      </c>
      <c r="H51" s="110">
        <v>0</v>
      </c>
      <c r="I51" s="110">
        <v>0</v>
      </c>
    </row>
    <row r="52" spans="3:9" s="111" customFormat="1" ht="15" customHeight="1">
      <c r="C52" s="112" t="s">
        <v>209</v>
      </c>
      <c r="D52" s="112" t="s">
        <v>210</v>
      </c>
      <c r="E52" s="113" t="s">
        <v>480</v>
      </c>
      <c r="F52" s="114">
        <v>4000</v>
      </c>
      <c r="G52" s="115" t="s">
        <v>57</v>
      </c>
      <c r="H52" s="114">
        <v>0</v>
      </c>
      <c r="I52" s="114">
        <v>0</v>
      </c>
    </row>
    <row r="53" spans="3:9" ht="15" customHeight="1">
      <c r="C53" s="116" t="s">
        <v>225</v>
      </c>
      <c r="D53" s="116" t="s">
        <v>226</v>
      </c>
      <c r="E53" s="117" t="s">
        <v>480</v>
      </c>
      <c r="F53" s="110">
        <v>4000</v>
      </c>
      <c r="G53" s="118" t="s">
        <v>57</v>
      </c>
      <c r="H53" s="110">
        <v>0</v>
      </c>
      <c r="I53" s="110">
        <v>0</v>
      </c>
    </row>
    <row r="54" spans="3:9" ht="15" customHeight="1">
      <c r="C54" s="116" t="s">
        <v>274</v>
      </c>
      <c r="D54" s="116" t="s">
        <v>275</v>
      </c>
      <c r="E54" s="117" t="s">
        <v>480</v>
      </c>
      <c r="F54" s="110">
        <v>4000</v>
      </c>
      <c r="G54" s="118" t="s">
        <v>57</v>
      </c>
      <c r="H54" s="110">
        <v>0</v>
      </c>
      <c r="I54" s="110">
        <v>0</v>
      </c>
    </row>
    <row r="55" spans="3:9" ht="15" customHeight="1">
      <c r="C55" s="116" t="s">
        <v>286</v>
      </c>
      <c r="D55" s="116" t="s">
        <v>275</v>
      </c>
      <c r="E55" s="117" t="s">
        <v>480</v>
      </c>
      <c r="F55" s="110">
        <v>4000</v>
      </c>
      <c r="G55" s="118" t="s">
        <v>57</v>
      </c>
      <c r="H55" s="110">
        <v>0</v>
      </c>
      <c r="I55" s="110">
        <v>0</v>
      </c>
    </row>
    <row r="56" spans="1:9" s="109" customFormat="1" ht="15" customHeight="1">
      <c r="A56" s="147" t="s">
        <v>482</v>
      </c>
      <c r="B56" s="147"/>
      <c r="C56" s="147"/>
      <c r="D56" s="147"/>
      <c r="E56" s="147"/>
      <c r="F56" s="108">
        <v>5000</v>
      </c>
      <c r="G56" s="108">
        <v>5000</v>
      </c>
      <c r="H56" s="108">
        <v>0</v>
      </c>
      <c r="I56" s="108">
        <v>0</v>
      </c>
    </row>
    <row r="57" spans="1:9" ht="15" customHeight="1">
      <c r="A57" s="146" t="s">
        <v>473</v>
      </c>
      <c r="B57" s="146"/>
      <c r="C57" s="146"/>
      <c r="D57" s="146"/>
      <c r="E57" s="146"/>
      <c r="F57" s="110">
        <v>5000</v>
      </c>
      <c r="G57" s="110">
        <v>5000</v>
      </c>
      <c r="H57" s="110">
        <v>0</v>
      </c>
      <c r="I57" s="110">
        <v>0</v>
      </c>
    </row>
    <row r="58" spans="3:9" s="111" customFormat="1" ht="15" customHeight="1">
      <c r="C58" s="112" t="s">
        <v>209</v>
      </c>
      <c r="D58" s="112" t="s">
        <v>210</v>
      </c>
      <c r="E58" s="113" t="s">
        <v>480</v>
      </c>
      <c r="F58" s="114">
        <v>5000</v>
      </c>
      <c r="G58" s="115" t="s">
        <v>57</v>
      </c>
      <c r="H58" s="114">
        <v>0</v>
      </c>
      <c r="I58" s="114">
        <v>0</v>
      </c>
    </row>
    <row r="59" spans="3:9" ht="15" customHeight="1">
      <c r="C59" s="116" t="s">
        <v>225</v>
      </c>
      <c r="D59" s="116" t="s">
        <v>226</v>
      </c>
      <c r="E59" s="117" t="s">
        <v>480</v>
      </c>
      <c r="F59" s="110">
        <v>5000</v>
      </c>
      <c r="G59" s="118" t="s">
        <v>57</v>
      </c>
      <c r="H59" s="110">
        <v>0</v>
      </c>
      <c r="I59" s="110">
        <v>0</v>
      </c>
    </row>
    <row r="60" spans="3:9" ht="15" customHeight="1">
      <c r="C60" s="116" t="s">
        <v>274</v>
      </c>
      <c r="D60" s="116" t="s">
        <v>275</v>
      </c>
      <c r="E60" s="117" t="s">
        <v>480</v>
      </c>
      <c r="F60" s="110">
        <v>5000</v>
      </c>
      <c r="G60" s="118" t="s">
        <v>57</v>
      </c>
      <c r="H60" s="110">
        <v>0</v>
      </c>
      <c r="I60" s="110">
        <v>0</v>
      </c>
    </row>
    <row r="61" spans="3:9" ht="15" customHeight="1">
      <c r="C61" s="116" t="s">
        <v>286</v>
      </c>
      <c r="D61" s="116" t="s">
        <v>275</v>
      </c>
      <c r="E61" s="117" t="s">
        <v>480</v>
      </c>
      <c r="F61" s="110">
        <v>5000</v>
      </c>
      <c r="G61" s="118" t="s">
        <v>57</v>
      </c>
      <c r="H61" s="110">
        <v>0</v>
      </c>
      <c r="I61" s="110">
        <v>0</v>
      </c>
    </row>
    <row r="62" spans="1:9" s="109" customFormat="1" ht="15" customHeight="1">
      <c r="A62" s="147" t="s">
        <v>483</v>
      </c>
      <c r="B62" s="147"/>
      <c r="C62" s="147"/>
      <c r="D62" s="147"/>
      <c r="E62" s="147"/>
      <c r="F62" s="108">
        <v>5000</v>
      </c>
      <c r="G62" s="108">
        <v>5000</v>
      </c>
      <c r="H62" s="108">
        <v>5100</v>
      </c>
      <c r="I62" s="108">
        <v>102</v>
      </c>
    </row>
    <row r="63" spans="1:9" ht="15" customHeight="1">
      <c r="A63" s="146" t="s">
        <v>473</v>
      </c>
      <c r="B63" s="146"/>
      <c r="C63" s="146"/>
      <c r="D63" s="146"/>
      <c r="E63" s="146"/>
      <c r="F63" s="110">
        <v>5000</v>
      </c>
      <c r="G63" s="110">
        <v>5000</v>
      </c>
      <c r="H63" s="110">
        <v>5100</v>
      </c>
      <c r="I63" s="110">
        <v>102</v>
      </c>
    </row>
    <row r="64" spans="3:9" s="111" customFormat="1" ht="15" customHeight="1">
      <c r="C64" s="112" t="s">
        <v>209</v>
      </c>
      <c r="D64" s="112" t="s">
        <v>210</v>
      </c>
      <c r="E64" s="113" t="s">
        <v>480</v>
      </c>
      <c r="F64" s="114">
        <v>5000</v>
      </c>
      <c r="G64" s="115" t="s">
        <v>57</v>
      </c>
      <c r="H64" s="114">
        <v>5100</v>
      </c>
      <c r="I64" s="114">
        <v>102</v>
      </c>
    </row>
    <row r="65" spans="3:9" ht="15" customHeight="1">
      <c r="C65" s="116" t="s">
        <v>225</v>
      </c>
      <c r="D65" s="116" t="s">
        <v>226</v>
      </c>
      <c r="E65" s="117" t="s">
        <v>480</v>
      </c>
      <c r="F65" s="110">
        <v>5000</v>
      </c>
      <c r="G65" s="118" t="s">
        <v>57</v>
      </c>
      <c r="H65" s="110">
        <v>5100</v>
      </c>
      <c r="I65" s="110">
        <v>102</v>
      </c>
    </row>
    <row r="66" spans="3:9" ht="15" customHeight="1">
      <c r="C66" s="116" t="s">
        <v>274</v>
      </c>
      <c r="D66" s="116" t="s">
        <v>275</v>
      </c>
      <c r="E66" s="117" t="s">
        <v>480</v>
      </c>
      <c r="F66" s="110">
        <v>5000</v>
      </c>
      <c r="G66" s="118" t="s">
        <v>57</v>
      </c>
      <c r="H66" s="110">
        <v>5100</v>
      </c>
      <c r="I66" s="110">
        <v>102</v>
      </c>
    </row>
    <row r="67" spans="3:9" ht="15" customHeight="1">
      <c r="C67" s="116" t="s">
        <v>286</v>
      </c>
      <c r="D67" s="116" t="s">
        <v>275</v>
      </c>
      <c r="E67" s="117" t="s">
        <v>480</v>
      </c>
      <c r="F67" s="110">
        <v>5000</v>
      </c>
      <c r="G67" s="118" t="s">
        <v>57</v>
      </c>
      <c r="H67" s="110">
        <v>5100</v>
      </c>
      <c r="I67" s="110">
        <v>102</v>
      </c>
    </row>
    <row r="68" spans="1:9" s="109" customFormat="1" ht="15" customHeight="1">
      <c r="A68" s="147" t="s">
        <v>484</v>
      </c>
      <c r="B68" s="147"/>
      <c r="C68" s="147"/>
      <c r="D68" s="147"/>
      <c r="E68" s="147"/>
      <c r="F68" s="108">
        <v>40000</v>
      </c>
      <c r="G68" s="108">
        <v>40000</v>
      </c>
      <c r="H68" s="108">
        <v>0</v>
      </c>
      <c r="I68" s="108">
        <v>0</v>
      </c>
    </row>
    <row r="69" spans="1:9" ht="15" customHeight="1">
      <c r="A69" s="146" t="s">
        <v>481</v>
      </c>
      <c r="B69" s="146"/>
      <c r="C69" s="146"/>
      <c r="D69" s="146"/>
      <c r="E69" s="146"/>
      <c r="F69" s="110">
        <v>40000</v>
      </c>
      <c r="G69" s="110">
        <v>40000</v>
      </c>
      <c r="H69" s="110">
        <v>0</v>
      </c>
      <c r="I69" s="110">
        <v>0</v>
      </c>
    </row>
    <row r="70" spans="3:9" s="111" customFormat="1" ht="15" customHeight="1">
      <c r="C70" s="112" t="s">
        <v>209</v>
      </c>
      <c r="D70" s="112" t="s">
        <v>210</v>
      </c>
      <c r="E70" s="113" t="s">
        <v>480</v>
      </c>
      <c r="F70" s="114">
        <v>40000</v>
      </c>
      <c r="G70" s="115" t="s">
        <v>57</v>
      </c>
      <c r="H70" s="114">
        <v>0</v>
      </c>
      <c r="I70" s="114">
        <v>0</v>
      </c>
    </row>
    <row r="71" spans="3:9" ht="15" customHeight="1">
      <c r="C71" s="116" t="s">
        <v>225</v>
      </c>
      <c r="D71" s="116" t="s">
        <v>226</v>
      </c>
      <c r="E71" s="117" t="s">
        <v>480</v>
      </c>
      <c r="F71" s="110">
        <v>40000</v>
      </c>
      <c r="G71" s="118" t="s">
        <v>57</v>
      </c>
      <c r="H71" s="110">
        <v>0</v>
      </c>
      <c r="I71" s="110">
        <v>0</v>
      </c>
    </row>
    <row r="72" spans="3:9" ht="15" customHeight="1">
      <c r="C72" s="116" t="s">
        <v>274</v>
      </c>
      <c r="D72" s="116" t="s">
        <v>275</v>
      </c>
      <c r="E72" s="117" t="s">
        <v>480</v>
      </c>
      <c r="F72" s="110">
        <v>40000</v>
      </c>
      <c r="G72" s="118" t="s">
        <v>57</v>
      </c>
      <c r="H72" s="110">
        <v>0</v>
      </c>
      <c r="I72" s="110">
        <v>0</v>
      </c>
    </row>
    <row r="73" spans="3:9" ht="15" customHeight="1">
      <c r="C73" s="116" t="s">
        <v>286</v>
      </c>
      <c r="D73" s="116" t="s">
        <v>275</v>
      </c>
      <c r="E73" s="117" t="s">
        <v>480</v>
      </c>
      <c r="F73" s="110">
        <v>40000</v>
      </c>
      <c r="G73" s="118" t="s">
        <v>57</v>
      </c>
      <c r="H73" s="110">
        <v>0</v>
      </c>
      <c r="I73" s="110">
        <v>0</v>
      </c>
    </row>
    <row r="74" spans="1:9" s="109" customFormat="1" ht="27" customHeight="1">
      <c r="A74" s="147" t="s">
        <v>485</v>
      </c>
      <c r="B74" s="147"/>
      <c r="C74" s="147"/>
      <c r="D74" s="147"/>
      <c r="E74" s="147"/>
      <c r="F74" s="108">
        <v>5000</v>
      </c>
      <c r="G74" s="108">
        <v>5000</v>
      </c>
      <c r="H74" s="108">
        <v>0</v>
      </c>
      <c r="I74" s="108">
        <v>0</v>
      </c>
    </row>
    <row r="75" spans="1:9" ht="15" customHeight="1">
      <c r="A75" s="146" t="s">
        <v>473</v>
      </c>
      <c r="B75" s="146"/>
      <c r="C75" s="146"/>
      <c r="D75" s="146"/>
      <c r="E75" s="146"/>
      <c r="F75" s="110">
        <v>5000</v>
      </c>
      <c r="G75" s="110">
        <v>5000</v>
      </c>
      <c r="H75" s="110">
        <v>0</v>
      </c>
      <c r="I75" s="110">
        <v>0</v>
      </c>
    </row>
    <row r="76" spans="3:9" s="111" customFormat="1" ht="15" customHeight="1">
      <c r="C76" s="112" t="s">
        <v>209</v>
      </c>
      <c r="D76" s="112" t="s">
        <v>210</v>
      </c>
      <c r="E76" s="113" t="s">
        <v>480</v>
      </c>
      <c r="F76" s="114">
        <v>5000</v>
      </c>
      <c r="G76" s="115" t="s">
        <v>57</v>
      </c>
      <c r="H76" s="114">
        <v>0</v>
      </c>
      <c r="I76" s="114">
        <v>0</v>
      </c>
    </row>
    <row r="77" spans="3:9" ht="15" customHeight="1">
      <c r="C77" s="116" t="s">
        <v>225</v>
      </c>
      <c r="D77" s="116" t="s">
        <v>226</v>
      </c>
      <c r="E77" s="117" t="s">
        <v>480</v>
      </c>
      <c r="F77" s="110">
        <v>5000</v>
      </c>
      <c r="G77" s="118" t="s">
        <v>57</v>
      </c>
      <c r="H77" s="110">
        <v>0</v>
      </c>
      <c r="I77" s="110">
        <v>0</v>
      </c>
    </row>
    <row r="78" spans="3:9" ht="15" customHeight="1">
      <c r="C78" s="116" t="s">
        <v>274</v>
      </c>
      <c r="D78" s="116" t="s">
        <v>275</v>
      </c>
      <c r="E78" s="117" t="s">
        <v>480</v>
      </c>
      <c r="F78" s="110">
        <v>5000</v>
      </c>
      <c r="G78" s="118" t="s">
        <v>57</v>
      </c>
      <c r="H78" s="110">
        <v>0</v>
      </c>
      <c r="I78" s="110">
        <v>0</v>
      </c>
    </row>
    <row r="79" spans="3:9" ht="15" customHeight="1">
      <c r="C79" s="116" t="s">
        <v>286</v>
      </c>
      <c r="D79" s="116" t="s">
        <v>275</v>
      </c>
      <c r="E79" s="117" t="s">
        <v>480</v>
      </c>
      <c r="F79" s="110">
        <v>5000</v>
      </c>
      <c r="G79" s="118" t="s">
        <v>57</v>
      </c>
      <c r="H79" s="110">
        <v>0</v>
      </c>
      <c r="I79" s="110">
        <v>0</v>
      </c>
    </row>
    <row r="80" spans="1:9" s="109" customFormat="1" ht="15" customHeight="1">
      <c r="A80" s="147" t="s">
        <v>486</v>
      </c>
      <c r="B80" s="147"/>
      <c r="C80" s="147"/>
      <c r="D80" s="147"/>
      <c r="E80" s="147"/>
      <c r="F80" s="108">
        <v>20000</v>
      </c>
      <c r="G80" s="108">
        <v>20000</v>
      </c>
      <c r="H80" s="108">
        <v>3600</v>
      </c>
      <c r="I80" s="108">
        <v>18</v>
      </c>
    </row>
    <row r="81" spans="1:9" s="111" customFormat="1" ht="15" customHeight="1">
      <c r="A81" s="152" t="s">
        <v>473</v>
      </c>
      <c r="B81" s="152"/>
      <c r="C81" s="152"/>
      <c r="D81" s="152"/>
      <c r="E81" s="152"/>
      <c r="F81" s="114">
        <v>20000</v>
      </c>
      <c r="G81" s="114">
        <v>20000</v>
      </c>
      <c r="H81" s="114">
        <v>3600</v>
      </c>
      <c r="I81" s="114">
        <v>18</v>
      </c>
    </row>
    <row r="82" spans="3:9" ht="15" customHeight="1">
      <c r="C82" s="116" t="s">
        <v>209</v>
      </c>
      <c r="D82" s="116" t="s">
        <v>210</v>
      </c>
      <c r="E82" s="117" t="s">
        <v>487</v>
      </c>
      <c r="F82" s="110">
        <v>20000</v>
      </c>
      <c r="G82" s="118" t="s">
        <v>57</v>
      </c>
      <c r="H82" s="110">
        <v>3600</v>
      </c>
      <c r="I82" s="110">
        <v>18</v>
      </c>
    </row>
    <row r="83" spans="3:9" ht="15" customHeight="1">
      <c r="C83" s="116" t="s">
        <v>225</v>
      </c>
      <c r="D83" s="116" t="s">
        <v>226</v>
      </c>
      <c r="E83" s="117" t="s">
        <v>487</v>
      </c>
      <c r="F83" s="110">
        <v>20000</v>
      </c>
      <c r="G83" s="118" t="s">
        <v>57</v>
      </c>
      <c r="H83" s="110">
        <v>3600</v>
      </c>
      <c r="I83" s="110">
        <v>18</v>
      </c>
    </row>
    <row r="84" spans="3:9" ht="15" customHeight="1">
      <c r="C84" s="116" t="s">
        <v>274</v>
      </c>
      <c r="D84" s="116" t="s">
        <v>275</v>
      </c>
      <c r="E84" s="117" t="s">
        <v>487</v>
      </c>
      <c r="F84" s="110">
        <v>20000</v>
      </c>
      <c r="G84" s="118" t="s">
        <v>57</v>
      </c>
      <c r="H84" s="110">
        <v>3600</v>
      </c>
      <c r="I84" s="110">
        <v>18</v>
      </c>
    </row>
    <row r="85" spans="3:9" ht="15" customHeight="1">
      <c r="C85" s="116" t="s">
        <v>286</v>
      </c>
      <c r="D85" s="116" t="s">
        <v>275</v>
      </c>
      <c r="E85" s="117" t="s">
        <v>487</v>
      </c>
      <c r="F85" s="110">
        <v>20000</v>
      </c>
      <c r="G85" s="118" t="s">
        <v>57</v>
      </c>
      <c r="H85" s="110">
        <v>3600</v>
      </c>
      <c r="I85" s="110">
        <v>18</v>
      </c>
    </row>
    <row r="86" spans="1:9" s="109" customFormat="1" ht="15" customHeight="1">
      <c r="A86" s="147" t="s">
        <v>488</v>
      </c>
      <c r="B86" s="147"/>
      <c r="C86" s="147"/>
      <c r="D86" s="147"/>
      <c r="E86" s="147"/>
      <c r="F86" s="108">
        <v>5000</v>
      </c>
      <c r="G86" s="108">
        <v>5000</v>
      </c>
      <c r="H86" s="108">
        <v>1941.15</v>
      </c>
      <c r="I86" s="108">
        <v>38.823</v>
      </c>
    </row>
    <row r="87" spans="1:9" ht="15" customHeight="1">
      <c r="A87" s="146" t="s">
        <v>473</v>
      </c>
      <c r="B87" s="146"/>
      <c r="C87" s="146"/>
      <c r="D87" s="146"/>
      <c r="E87" s="146"/>
      <c r="F87" s="110">
        <v>5000</v>
      </c>
      <c r="G87" s="110">
        <v>5000</v>
      </c>
      <c r="H87" s="110">
        <v>1941.15</v>
      </c>
      <c r="I87" s="110">
        <v>38.823</v>
      </c>
    </row>
    <row r="88" spans="3:9" s="111" customFormat="1" ht="15" customHeight="1">
      <c r="C88" s="112" t="s">
        <v>209</v>
      </c>
      <c r="D88" s="112" t="s">
        <v>210</v>
      </c>
      <c r="E88" s="113" t="s">
        <v>487</v>
      </c>
      <c r="F88" s="114">
        <v>5000</v>
      </c>
      <c r="G88" s="115" t="s">
        <v>57</v>
      </c>
      <c r="H88" s="114">
        <v>1941.15</v>
      </c>
      <c r="I88" s="114">
        <v>38.82</v>
      </c>
    </row>
    <row r="89" spans="3:9" ht="15" customHeight="1">
      <c r="C89" s="116" t="s">
        <v>225</v>
      </c>
      <c r="D89" s="116" t="s">
        <v>226</v>
      </c>
      <c r="E89" s="117" t="s">
        <v>487</v>
      </c>
      <c r="F89" s="110">
        <v>5000</v>
      </c>
      <c r="G89" s="118" t="s">
        <v>57</v>
      </c>
      <c r="H89" s="110">
        <v>1941.15</v>
      </c>
      <c r="I89" s="110">
        <v>38.82</v>
      </c>
    </row>
    <row r="90" spans="3:9" ht="15" customHeight="1">
      <c r="C90" s="116" t="s">
        <v>237</v>
      </c>
      <c r="D90" s="116" t="s">
        <v>238</v>
      </c>
      <c r="E90" s="117" t="s">
        <v>487</v>
      </c>
      <c r="F90" s="110">
        <v>5000</v>
      </c>
      <c r="G90" s="118" t="s">
        <v>57</v>
      </c>
      <c r="H90" s="110">
        <v>1941.15</v>
      </c>
      <c r="I90" s="110">
        <v>38.82</v>
      </c>
    </row>
    <row r="91" spans="3:9" ht="15" customHeight="1">
      <c r="C91" s="116" t="s">
        <v>241</v>
      </c>
      <c r="D91" s="116" t="s">
        <v>242</v>
      </c>
      <c r="E91" s="117" t="s">
        <v>487</v>
      </c>
      <c r="F91" s="110">
        <v>5000</v>
      </c>
      <c r="G91" s="118" t="s">
        <v>57</v>
      </c>
      <c r="H91" s="110">
        <v>1941.15</v>
      </c>
      <c r="I91" s="110">
        <v>38.82</v>
      </c>
    </row>
    <row r="92" spans="1:9" s="102" customFormat="1" ht="15" customHeight="1">
      <c r="A92" s="153" t="s">
        <v>461</v>
      </c>
      <c r="B92" s="153"/>
      <c r="C92" s="153"/>
      <c r="D92" s="153"/>
      <c r="E92" s="153"/>
      <c r="F92" s="101">
        <v>11150152</v>
      </c>
      <c r="G92" s="101">
        <v>11150152</v>
      </c>
      <c r="H92" s="101">
        <v>2589998.33</v>
      </c>
      <c r="I92" s="101">
        <v>23.228367918213134</v>
      </c>
    </row>
    <row r="93" spans="1:9" s="104" customFormat="1" ht="15" customHeight="1">
      <c r="A93" s="148" t="s">
        <v>462</v>
      </c>
      <c r="B93" s="148"/>
      <c r="C93" s="148"/>
      <c r="D93" s="148"/>
      <c r="E93" s="148"/>
      <c r="F93" s="103">
        <v>9243192</v>
      </c>
      <c r="G93" s="103">
        <v>9243192</v>
      </c>
      <c r="H93" s="103">
        <v>1929448.82</v>
      </c>
      <c r="I93" s="103">
        <v>20.874269624605873</v>
      </c>
    </row>
    <row r="94" spans="1:9" s="104" customFormat="1" ht="15" customHeight="1">
      <c r="A94" s="105"/>
      <c r="B94" s="148" t="s">
        <v>384</v>
      </c>
      <c r="C94" s="148"/>
      <c r="D94" s="148"/>
      <c r="E94" s="148"/>
      <c r="F94" s="103">
        <f>SUM(F102+F152+F163+F174+F181+F189+F210+F230+F242+F268+F290+F313+F340+F357+F372+F410+F424+F430+F436+F442+F449+F455+F461+F467+F474+F480+F486+F492+F498+F505+F519+F529+F535+F541+F564)</f>
        <v>2432206</v>
      </c>
      <c r="G94" s="103">
        <f>SUM(G102+G152+G163+G174+G181+G189+G210+G230+G242+G268+G290+G313+G340+G357+G372+G410+G424+G430+G436+G442+G449+G455+G461+G467+G474+G480+G486+G492+G498+G505+G519+G529+G535+G541+G564)</f>
        <v>2432206</v>
      </c>
      <c r="H94" s="103">
        <f>SUM(H102+H152+H163+H174+H181+H189+H210+H230+H242+H268+H290+H313+H340+H357+H372+H410+H424+H430+H436+H442+H449+H455+H461+H467+H474+H480+H486+H492+H498+H505+H519+H529+H535+H541+H564)</f>
        <v>1518113.7200000004</v>
      </c>
      <c r="I94" s="103">
        <f aca="true" t="shared" si="0" ref="I94:I99">SUM(H94/G94*100)</f>
        <v>62.417152165564936</v>
      </c>
    </row>
    <row r="95" spans="1:9" s="104" customFormat="1" ht="15" customHeight="1">
      <c r="A95" s="105"/>
      <c r="B95" s="148" t="s">
        <v>389</v>
      </c>
      <c r="C95" s="148"/>
      <c r="D95" s="148"/>
      <c r="E95" s="148"/>
      <c r="F95" s="103">
        <f>SUM(F141+F196+F202+F215+F273+F279+F301+F333+F377+F389+F397+F403)</f>
        <v>559995</v>
      </c>
      <c r="G95" s="103">
        <f>SUM(G141+G196+G202+G215+G273+G279+G301+G333+G377+G389+G397+G403)</f>
        <v>559995</v>
      </c>
      <c r="H95" s="103">
        <f>SUM(H141+H196+H202+H215+H273+H279+H301+H333+H377+H389+H397+H403)</f>
        <v>299876.67</v>
      </c>
      <c r="I95" s="103">
        <f t="shared" si="0"/>
        <v>53.54988348110251</v>
      </c>
    </row>
    <row r="96" spans="1:11" s="104" customFormat="1" ht="15" customHeight="1">
      <c r="A96" s="105"/>
      <c r="B96" s="148" t="s">
        <v>392</v>
      </c>
      <c r="C96" s="148"/>
      <c r="D96" s="148"/>
      <c r="E96" s="148"/>
      <c r="F96" s="103">
        <f>SUM(F222+F236+F247+F262+F284+F295+F345+F382+F418+F557)</f>
        <v>1988580</v>
      </c>
      <c r="G96" s="103">
        <f>SUM(G222+G236+G247+G262+G284+G295+G345+G382+G418+G557)</f>
        <v>1988580</v>
      </c>
      <c r="H96" s="103">
        <f>SUM(H222+H236+H247+H262+H284+H295+H345+H382+H418+H557)</f>
        <v>102762.81</v>
      </c>
      <c r="I96" s="103">
        <f t="shared" si="0"/>
        <v>5.167647768759617</v>
      </c>
      <c r="K96" s="119"/>
    </row>
    <row r="97" spans="1:9" s="104" customFormat="1" ht="15" customHeight="1">
      <c r="A97" s="105"/>
      <c r="B97" s="105" t="s">
        <v>391</v>
      </c>
      <c r="C97" s="105"/>
      <c r="D97" s="105"/>
      <c r="E97" s="105"/>
      <c r="F97" s="103">
        <f>SUM(F322+F552+F572)</f>
        <v>4197411</v>
      </c>
      <c r="G97" s="103">
        <f>SUM(G322+G552+G572)</f>
        <v>4197411</v>
      </c>
      <c r="H97" s="103">
        <f>SUM(H322+H552+H572)</f>
        <v>0</v>
      </c>
      <c r="I97" s="103">
        <f t="shared" si="0"/>
        <v>0</v>
      </c>
    </row>
    <row r="98" spans="1:11" s="104" customFormat="1" ht="15" customHeight="1">
      <c r="A98" s="105"/>
      <c r="B98" s="105" t="s">
        <v>386</v>
      </c>
      <c r="C98" s="105"/>
      <c r="D98" s="105"/>
      <c r="E98" s="105"/>
      <c r="F98" s="103">
        <f>SUM(F253+F328+F351)</f>
        <v>65000</v>
      </c>
      <c r="G98" s="103">
        <f>SUM(G253+G328+G351)</f>
        <v>65000</v>
      </c>
      <c r="H98" s="103">
        <f>SUM(H253+H328+H351)</f>
        <v>8695.62</v>
      </c>
      <c r="I98" s="103">
        <f t="shared" si="0"/>
        <v>13.377876923076926</v>
      </c>
      <c r="K98" s="119"/>
    </row>
    <row r="99" spans="1:9" s="104" customFormat="1" ht="15" customHeight="1">
      <c r="A99" s="105"/>
      <c r="B99" s="148" t="s">
        <v>470</v>
      </c>
      <c r="C99" s="148"/>
      <c r="D99" s="148"/>
      <c r="E99" s="148"/>
      <c r="F99" s="103">
        <f>SUM(F94:F98)</f>
        <v>9243192</v>
      </c>
      <c r="G99" s="103">
        <f>SUM(G94:G98)</f>
        <v>9243192</v>
      </c>
      <c r="H99" s="103">
        <f>SUM(H94:H98)</f>
        <v>1929448.8200000005</v>
      </c>
      <c r="I99" s="103">
        <f t="shared" si="0"/>
        <v>20.87426962460588</v>
      </c>
    </row>
    <row r="100" spans="2:9" s="106" customFormat="1" ht="15" customHeight="1">
      <c r="B100" s="150" t="s">
        <v>489</v>
      </c>
      <c r="C100" s="150"/>
      <c r="D100" s="150"/>
      <c r="E100" s="150"/>
      <c r="F100" s="107">
        <v>1133801</v>
      </c>
      <c r="G100" s="107">
        <v>1133801</v>
      </c>
      <c r="H100" s="107">
        <v>835385.54</v>
      </c>
      <c r="I100" s="107">
        <v>73.68008495317962</v>
      </c>
    </row>
    <row r="101" spans="1:9" s="109" customFormat="1" ht="15" customHeight="1">
      <c r="A101" s="147" t="s">
        <v>490</v>
      </c>
      <c r="B101" s="147"/>
      <c r="C101" s="147"/>
      <c r="D101" s="147"/>
      <c r="E101" s="147"/>
      <c r="F101" s="108">
        <v>845806</v>
      </c>
      <c r="G101" s="108">
        <v>845806</v>
      </c>
      <c r="H101" s="108">
        <v>344822.44</v>
      </c>
      <c r="I101" s="108">
        <v>40.768502469833514</v>
      </c>
    </row>
    <row r="102" spans="1:9" ht="15" customHeight="1">
      <c r="A102" s="146" t="s">
        <v>473</v>
      </c>
      <c r="B102" s="146"/>
      <c r="C102" s="146"/>
      <c r="D102" s="146"/>
      <c r="E102" s="146"/>
      <c r="F102" s="110">
        <v>845806</v>
      </c>
      <c r="G102" s="110">
        <v>845806</v>
      </c>
      <c r="H102" s="110">
        <v>344822.44</v>
      </c>
      <c r="I102" s="110">
        <v>40.768502469833514</v>
      </c>
    </row>
    <row r="103" spans="3:9" s="111" customFormat="1" ht="15" customHeight="1">
      <c r="C103" s="112" t="s">
        <v>209</v>
      </c>
      <c r="D103" s="112" t="s">
        <v>210</v>
      </c>
      <c r="E103" s="113" t="s">
        <v>487</v>
      </c>
      <c r="F103" s="114">
        <v>845806</v>
      </c>
      <c r="G103" s="115" t="s">
        <v>57</v>
      </c>
      <c r="H103" s="114">
        <v>344822.44</v>
      </c>
      <c r="I103" s="114">
        <v>40.77</v>
      </c>
    </row>
    <row r="104" spans="3:9" ht="15" customHeight="1">
      <c r="C104" s="116" t="s">
        <v>211</v>
      </c>
      <c r="D104" s="116" t="s">
        <v>212</v>
      </c>
      <c r="E104" s="117" t="s">
        <v>487</v>
      </c>
      <c r="F104" s="110">
        <v>600500</v>
      </c>
      <c r="G104" s="118" t="s">
        <v>57</v>
      </c>
      <c r="H104" s="110">
        <v>250702.51</v>
      </c>
      <c r="I104" s="110">
        <v>41.75</v>
      </c>
    </row>
    <row r="105" spans="3:9" ht="15" customHeight="1">
      <c r="C105" s="116" t="s">
        <v>213</v>
      </c>
      <c r="D105" s="116" t="s">
        <v>214</v>
      </c>
      <c r="E105" s="117" t="s">
        <v>487</v>
      </c>
      <c r="F105" s="110">
        <v>502300</v>
      </c>
      <c r="G105" s="118" t="s">
        <v>57</v>
      </c>
      <c r="H105" s="110">
        <v>223031.69</v>
      </c>
      <c r="I105" s="110">
        <v>44.4</v>
      </c>
    </row>
    <row r="106" spans="3:9" ht="15" customHeight="1">
      <c r="C106" s="116" t="s">
        <v>215</v>
      </c>
      <c r="D106" s="116" t="s">
        <v>216</v>
      </c>
      <c r="E106" s="117" t="s">
        <v>487</v>
      </c>
      <c r="F106" s="110">
        <v>502300</v>
      </c>
      <c r="G106" s="118" t="s">
        <v>57</v>
      </c>
      <c r="H106" s="110">
        <v>223031.69</v>
      </c>
      <c r="I106" s="110">
        <v>44.4</v>
      </c>
    </row>
    <row r="107" spans="3:9" ht="15" customHeight="1">
      <c r="C107" s="116" t="s">
        <v>217</v>
      </c>
      <c r="D107" s="116" t="s">
        <v>218</v>
      </c>
      <c r="E107" s="117" t="s">
        <v>487</v>
      </c>
      <c r="F107" s="110">
        <v>37500</v>
      </c>
      <c r="G107" s="118" t="s">
        <v>57</v>
      </c>
      <c r="H107" s="110">
        <v>2000</v>
      </c>
      <c r="I107" s="110">
        <v>5.33</v>
      </c>
    </row>
    <row r="108" spans="3:9" ht="15" customHeight="1">
      <c r="C108" s="116" t="s">
        <v>219</v>
      </c>
      <c r="D108" s="116" t="s">
        <v>218</v>
      </c>
      <c r="E108" s="117" t="s">
        <v>487</v>
      </c>
      <c r="F108" s="110">
        <v>37500</v>
      </c>
      <c r="G108" s="118" t="s">
        <v>57</v>
      </c>
      <c r="H108" s="110">
        <v>2000</v>
      </c>
      <c r="I108" s="110">
        <v>5.33</v>
      </c>
    </row>
    <row r="109" spans="3:9" ht="15" customHeight="1">
      <c r="C109" s="116" t="s">
        <v>220</v>
      </c>
      <c r="D109" s="116" t="s">
        <v>221</v>
      </c>
      <c r="E109" s="117" t="s">
        <v>487</v>
      </c>
      <c r="F109" s="110">
        <v>60700</v>
      </c>
      <c r="G109" s="118" t="s">
        <v>57</v>
      </c>
      <c r="H109" s="110">
        <v>25670.82</v>
      </c>
      <c r="I109" s="110">
        <v>42.29</v>
      </c>
    </row>
    <row r="110" spans="3:9" ht="15" customHeight="1">
      <c r="C110" s="116" t="s">
        <v>222</v>
      </c>
      <c r="D110" s="116" t="s">
        <v>223</v>
      </c>
      <c r="E110" s="117" t="s">
        <v>487</v>
      </c>
      <c r="F110" s="110">
        <v>60700</v>
      </c>
      <c r="G110" s="118" t="s">
        <v>57</v>
      </c>
      <c r="H110" s="110">
        <v>25670.82</v>
      </c>
      <c r="I110" s="110">
        <v>42.29</v>
      </c>
    </row>
    <row r="111" spans="3:9" ht="15" customHeight="1">
      <c r="C111" s="116" t="s">
        <v>225</v>
      </c>
      <c r="D111" s="116" t="s">
        <v>226</v>
      </c>
      <c r="E111" s="117" t="s">
        <v>487</v>
      </c>
      <c r="F111" s="110">
        <v>205306</v>
      </c>
      <c r="G111" s="118" t="s">
        <v>57</v>
      </c>
      <c r="H111" s="110">
        <v>76399.72</v>
      </c>
      <c r="I111" s="110">
        <v>37.21</v>
      </c>
    </row>
    <row r="112" spans="3:9" ht="15" customHeight="1">
      <c r="C112" s="116" t="s">
        <v>227</v>
      </c>
      <c r="D112" s="116" t="s">
        <v>228</v>
      </c>
      <c r="E112" s="117" t="s">
        <v>487</v>
      </c>
      <c r="F112" s="110">
        <v>31980</v>
      </c>
      <c r="G112" s="118" t="s">
        <v>57</v>
      </c>
      <c r="H112" s="110">
        <v>8671.72</v>
      </c>
      <c r="I112" s="110">
        <v>27.12</v>
      </c>
    </row>
    <row r="113" spans="3:9" ht="15" customHeight="1">
      <c r="C113" s="116" t="s">
        <v>229</v>
      </c>
      <c r="D113" s="116" t="s">
        <v>230</v>
      </c>
      <c r="E113" s="117" t="s">
        <v>487</v>
      </c>
      <c r="F113" s="110">
        <v>1000</v>
      </c>
      <c r="G113" s="118" t="s">
        <v>57</v>
      </c>
      <c r="H113" s="110">
        <v>0</v>
      </c>
      <c r="I113" s="110">
        <v>0</v>
      </c>
    </row>
    <row r="114" spans="3:9" ht="15" customHeight="1">
      <c r="C114" s="116" t="s">
        <v>231</v>
      </c>
      <c r="D114" s="116" t="s">
        <v>232</v>
      </c>
      <c r="E114" s="117" t="s">
        <v>487</v>
      </c>
      <c r="F114" s="110">
        <v>22980</v>
      </c>
      <c r="G114" s="118" t="s">
        <v>57</v>
      </c>
      <c r="H114" s="110">
        <v>8671.72</v>
      </c>
      <c r="I114" s="110">
        <v>37.74</v>
      </c>
    </row>
    <row r="115" spans="3:9" ht="15" customHeight="1">
      <c r="C115" s="116" t="s">
        <v>233</v>
      </c>
      <c r="D115" s="116" t="s">
        <v>234</v>
      </c>
      <c r="E115" s="117" t="s">
        <v>487</v>
      </c>
      <c r="F115" s="110">
        <v>5000</v>
      </c>
      <c r="G115" s="118" t="s">
        <v>57</v>
      </c>
      <c r="H115" s="110">
        <v>0</v>
      </c>
      <c r="I115" s="110">
        <v>0</v>
      </c>
    </row>
    <row r="116" spans="3:9" ht="15" customHeight="1">
      <c r="C116" s="116" t="s">
        <v>235</v>
      </c>
      <c r="D116" s="116" t="s">
        <v>236</v>
      </c>
      <c r="E116" s="117" t="s">
        <v>487</v>
      </c>
      <c r="F116" s="110">
        <v>3000</v>
      </c>
      <c r="G116" s="118" t="s">
        <v>57</v>
      </c>
      <c r="H116" s="110">
        <v>0</v>
      </c>
      <c r="I116" s="110">
        <v>0</v>
      </c>
    </row>
    <row r="117" spans="3:9" ht="15" customHeight="1">
      <c r="C117" s="116" t="s">
        <v>237</v>
      </c>
      <c r="D117" s="116" t="s">
        <v>238</v>
      </c>
      <c r="E117" s="117" t="s">
        <v>487</v>
      </c>
      <c r="F117" s="110">
        <v>62601</v>
      </c>
      <c r="G117" s="118" t="s">
        <v>57</v>
      </c>
      <c r="H117" s="110">
        <v>29002.93</v>
      </c>
      <c r="I117" s="110">
        <v>46.33</v>
      </c>
    </row>
    <row r="118" spans="3:9" ht="15" customHeight="1">
      <c r="C118" s="116" t="s">
        <v>239</v>
      </c>
      <c r="D118" s="116" t="s">
        <v>240</v>
      </c>
      <c r="E118" s="117" t="s">
        <v>487</v>
      </c>
      <c r="F118" s="110">
        <v>16601</v>
      </c>
      <c r="G118" s="118" t="s">
        <v>57</v>
      </c>
      <c r="H118" s="110">
        <v>6472.51</v>
      </c>
      <c r="I118" s="110">
        <v>38.99</v>
      </c>
    </row>
    <row r="119" spans="3:9" ht="15" customHeight="1">
      <c r="C119" s="116" t="s">
        <v>241</v>
      </c>
      <c r="D119" s="116" t="s">
        <v>242</v>
      </c>
      <c r="E119" s="117" t="s">
        <v>487</v>
      </c>
      <c r="F119" s="110">
        <v>2000</v>
      </c>
      <c r="G119" s="118" t="s">
        <v>57</v>
      </c>
      <c r="H119" s="110">
        <v>3108.48</v>
      </c>
      <c r="I119" s="110">
        <v>155.42</v>
      </c>
    </row>
    <row r="120" spans="3:9" ht="15" customHeight="1">
      <c r="C120" s="116" t="s">
        <v>243</v>
      </c>
      <c r="D120" s="116" t="s">
        <v>244</v>
      </c>
      <c r="E120" s="117" t="s">
        <v>487</v>
      </c>
      <c r="F120" s="110">
        <v>30500</v>
      </c>
      <c r="G120" s="118" t="s">
        <v>57</v>
      </c>
      <c r="H120" s="110">
        <v>9000.44</v>
      </c>
      <c r="I120" s="110">
        <v>29.51</v>
      </c>
    </row>
    <row r="121" spans="3:9" ht="15" customHeight="1">
      <c r="C121" s="116" t="s">
        <v>247</v>
      </c>
      <c r="D121" s="116" t="s">
        <v>248</v>
      </c>
      <c r="E121" s="117" t="s">
        <v>487</v>
      </c>
      <c r="F121" s="110">
        <v>10000</v>
      </c>
      <c r="G121" s="118" t="s">
        <v>57</v>
      </c>
      <c r="H121" s="110">
        <v>5227.5</v>
      </c>
      <c r="I121" s="110">
        <v>52.28</v>
      </c>
    </row>
    <row r="122" spans="3:9" ht="15" customHeight="1">
      <c r="C122" s="116" t="s">
        <v>249</v>
      </c>
      <c r="D122" s="116" t="s">
        <v>250</v>
      </c>
      <c r="E122" s="117" t="s">
        <v>487</v>
      </c>
      <c r="F122" s="110">
        <v>3500</v>
      </c>
      <c r="G122" s="118" t="s">
        <v>57</v>
      </c>
      <c r="H122" s="110">
        <v>5194</v>
      </c>
      <c r="I122" s="110">
        <v>148.4</v>
      </c>
    </row>
    <row r="123" spans="3:9" ht="15" customHeight="1">
      <c r="C123" s="116" t="s">
        <v>251</v>
      </c>
      <c r="D123" s="116" t="s">
        <v>252</v>
      </c>
      <c r="E123" s="117" t="s">
        <v>487</v>
      </c>
      <c r="F123" s="110">
        <v>99725</v>
      </c>
      <c r="G123" s="118" t="s">
        <v>57</v>
      </c>
      <c r="H123" s="110">
        <v>36856.72</v>
      </c>
      <c r="I123" s="110">
        <v>36.96</v>
      </c>
    </row>
    <row r="124" spans="3:9" ht="15" customHeight="1">
      <c r="C124" s="116" t="s">
        <v>253</v>
      </c>
      <c r="D124" s="116" t="s">
        <v>254</v>
      </c>
      <c r="E124" s="117" t="s">
        <v>487</v>
      </c>
      <c r="F124" s="110">
        <v>33000</v>
      </c>
      <c r="G124" s="118" t="s">
        <v>57</v>
      </c>
      <c r="H124" s="110">
        <v>15857.33</v>
      </c>
      <c r="I124" s="110">
        <v>48.05</v>
      </c>
    </row>
    <row r="125" spans="3:9" ht="15" customHeight="1">
      <c r="C125" s="116" t="s">
        <v>259</v>
      </c>
      <c r="D125" s="116" t="s">
        <v>260</v>
      </c>
      <c r="E125" s="117" t="s">
        <v>487</v>
      </c>
      <c r="F125" s="110">
        <v>17500</v>
      </c>
      <c r="G125" s="118" t="s">
        <v>57</v>
      </c>
      <c r="H125" s="110">
        <v>4080.65</v>
      </c>
      <c r="I125" s="110">
        <v>23.32</v>
      </c>
    </row>
    <row r="126" spans="3:9" ht="15" customHeight="1">
      <c r="C126" s="116" t="s">
        <v>261</v>
      </c>
      <c r="D126" s="116" t="s">
        <v>262</v>
      </c>
      <c r="E126" s="117" t="s">
        <v>487</v>
      </c>
      <c r="F126" s="110">
        <v>625</v>
      </c>
      <c r="G126" s="118" t="s">
        <v>57</v>
      </c>
      <c r="H126" s="110">
        <v>0</v>
      </c>
      <c r="I126" s="110">
        <v>0</v>
      </c>
    </row>
    <row r="127" spans="3:9" ht="15" customHeight="1">
      <c r="C127" s="116" t="s">
        <v>263</v>
      </c>
      <c r="D127" s="116" t="s">
        <v>264</v>
      </c>
      <c r="E127" s="117" t="s">
        <v>487</v>
      </c>
      <c r="F127" s="110">
        <v>5600</v>
      </c>
      <c r="G127" s="118" t="s">
        <v>57</v>
      </c>
      <c r="H127" s="110">
        <v>0</v>
      </c>
      <c r="I127" s="110">
        <v>0</v>
      </c>
    </row>
    <row r="128" spans="3:9" ht="15" customHeight="1">
      <c r="C128" s="116" t="s">
        <v>265</v>
      </c>
      <c r="D128" s="116" t="s">
        <v>266</v>
      </c>
      <c r="E128" s="117" t="s">
        <v>487</v>
      </c>
      <c r="F128" s="110">
        <v>20000</v>
      </c>
      <c r="G128" s="118" t="s">
        <v>57</v>
      </c>
      <c r="H128" s="110">
        <v>1500</v>
      </c>
      <c r="I128" s="110">
        <v>7.5</v>
      </c>
    </row>
    <row r="129" spans="3:9" ht="15" customHeight="1">
      <c r="C129" s="116" t="s">
        <v>267</v>
      </c>
      <c r="D129" s="116" t="s">
        <v>268</v>
      </c>
      <c r="E129" s="117" t="s">
        <v>487</v>
      </c>
      <c r="F129" s="110">
        <v>18000</v>
      </c>
      <c r="G129" s="118" t="s">
        <v>57</v>
      </c>
      <c r="H129" s="110">
        <v>8168.74</v>
      </c>
      <c r="I129" s="110">
        <v>45.38</v>
      </c>
    </row>
    <row r="130" spans="3:9" ht="15" customHeight="1">
      <c r="C130" s="116" t="s">
        <v>269</v>
      </c>
      <c r="D130" s="116" t="s">
        <v>270</v>
      </c>
      <c r="E130" s="117" t="s">
        <v>487</v>
      </c>
      <c r="F130" s="110">
        <v>5000</v>
      </c>
      <c r="G130" s="118" t="s">
        <v>57</v>
      </c>
      <c r="H130" s="110">
        <v>7250</v>
      </c>
      <c r="I130" s="110">
        <v>145</v>
      </c>
    </row>
    <row r="131" spans="3:9" ht="15" customHeight="1">
      <c r="C131" s="116" t="s">
        <v>271</v>
      </c>
      <c r="D131" s="116" t="s">
        <v>272</v>
      </c>
      <c r="E131" s="117" t="s">
        <v>487</v>
      </c>
      <c r="F131" s="110">
        <v>2000</v>
      </c>
      <c r="G131" s="118" t="s">
        <v>57</v>
      </c>
      <c r="H131" s="110">
        <v>0</v>
      </c>
      <c r="I131" s="110">
        <v>0</v>
      </c>
    </row>
    <row r="132" spans="3:9" ht="15" customHeight="1">
      <c r="C132" s="116" t="s">
        <v>273</v>
      </c>
      <c r="D132" s="116" t="s">
        <v>272</v>
      </c>
      <c r="E132" s="117" t="s">
        <v>487</v>
      </c>
      <c r="F132" s="110">
        <v>2000</v>
      </c>
      <c r="G132" s="118" t="s">
        <v>57</v>
      </c>
      <c r="H132" s="110">
        <v>0</v>
      </c>
      <c r="I132" s="110">
        <v>0</v>
      </c>
    </row>
    <row r="133" spans="3:9" ht="15" customHeight="1">
      <c r="C133" s="116" t="s">
        <v>274</v>
      </c>
      <c r="D133" s="116" t="s">
        <v>275</v>
      </c>
      <c r="E133" s="117" t="s">
        <v>487</v>
      </c>
      <c r="F133" s="110">
        <v>9000</v>
      </c>
      <c r="G133" s="118" t="s">
        <v>57</v>
      </c>
      <c r="H133" s="110">
        <v>1868.35</v>
      </c>
      <c r="I133" s="110">
        <v>20.76</v>
      </c>
    </row>
    <row r="134" spans="3:9" ht="15" customHeight="1">
      <c r="C134" s="116" t="s">
        <v>280</v>
      </c>
      <c r="D134" s="116" t="s">
        <v>281</v>
      </c>
      <c r="E134" s="117" t="s">
        <v>487</v>
      </c>
      <c r="F134" s="110">
        <v>4000</v>
      </c>
      <c r="G134" s="118" t="s">
        <v>57</v>
      </c>
      <c r="H134" s="110">
        <v>976.1</v>
      </c>
      <c r="I134" s="110">
        <v>24.4</v>
      </c>
    </row>
    <row r="135" spans="3:9" ht="15" customHeight="1">
      <c r="C135" s="116" t="s">
        <v>284</v>
      </c>
      <c r="D135" s="116" t="s">
        <v>285</v>
      </c>
      <c r="E135" s="117" t="s">
        <v>487</v>
      </c>
      <c r="F135" s="110">
        <v>5000</v>
      </c>
      <c r="G135" s="118" t="s">
        <v>57</v>
      </c>
      <c r="H135" s="110">
        <v>892.25</v>
      </c>
      <c r="I135" s="110">
        <v>17.85</v>
      </c>
    </row>
    <row r="136" spans="3:9" ht="15" customHeight="1">
      <c r="C136" s="116" t="s">
        <v>287</v>
      </c>
      <c r="D136" s="116" t="s">
        <v>288</v>
      </c>
      <c r="E136" s="117" t="s">
        <v>487</v>
      </c>
      <c r="F136" s="110">
        <v>40000</v>
      </c>
      <c r="G136" s="118" t="s">
        <v>57</v>
      </c>
      <c r="H136" s="110">
        <v>17720.21</v>
      </c>
      <c r="I136" s="110">
        <v>44.3</v>
      </c>
    </row>
    <row r="137" spans="3:9" ht="15" customHeight="1">
      <c r="C137" s="116" t="s">
        <v>293</v>
      </c>
      <c r="D137" s="116" t="s">
        <v>294</v>
      </c>
      <c r="E137" s="117" t="s">
        <v>487</v>
      </c>
      <c r="F137" s="110">
        <v>40000</v>
      </c>
      <c r="G137" s="118" t="s">
        <v>57</v>
      </c>
      <c r="H137" s="110">
        <v>17720.21</v>
      </c>
      <c r="I137" s="110">
        <v>44.3</v>
      </c>
    </row>
    <row r="138" spans="3:9" ht="15" customHeight="1">
      <c r="C138" s="116" t="s">
        <v>295</v>
      </c>
      <c r="D138" s="116" t="s">
        <v>296</v>
      </c>
      <c r="E138" s="117" t="s">
        <v>487</v>
      </c>
      <c r="F138" s="110">
        <v>39000</v>
      </c>
      <c r="G138" s="118" t="s">
        <v>57</v>
      </c>
      <c r="H138" s="110">
        <v>17719.98</v>
      </c>
      <c r="I138" s="110">
        <v>45.44</v>
      </c>
    </row>
    <row r="139" spans="3:9" ht="15" customHeight="1">
      <c r="C139" s="116" t="s">
        <v>299</v>
      </c>
      <c r="D139" s="116" t="s">
        <v>300</v>
      </c>
      <c r="E139" s="117" t="s">
        <v>487</v>
      </c>
      <c r="F139" s="110">
        <v>1000</v>
      </c>
      <c r="G139" s="118" t="s">
        <v>57</v>
      </c>
      <c r="H139" s="110">
        <v>0.23</v>
      </c>
      <c r="I139" s="110">
        <v>0.02</v>
      </c>
    </row>
    <row r="140" spans="1:9" s="109" customFormat="1" ht="15" customHeight="1">
      <c r="A140" s="147" t="s">
        <v>491</v>
      </c>
      <c r="B140" s="147"/>
      <c r="C140" s="147"/>
      <c r="D140" s="147"/>
      <c r="E140" s="147"/>
      <c r="F140" s="108">
        <v>57995</v>
      </c>
      <c r="G140" s="108">
        <v>57995</v>
      </c>
      <c r="H140" s="108">
        <v>34780.48</v>
      </c>
      <c r="I140" s="108">
        <v>59.97151478575739</v>
      </c>
    </row>
    <row r="141" spans="1:9" ht="15" customHeight="1">
      <c r="A141" s="146" t="s">
        <v>492</v>
      </c>
      <c r="B141" s="146"/>
      <c r="C141" s="146"/>
      <c r="D141" s="146"/>
      <c r="E141" s="146"/>
      <c r="F141" s="110">
        <v>57995</v>
      </c>
      <c r="G141" s="110">
        <v>57995</v>
      </c>
      <c r="H141" s="110">
        <v>34780.48</v>
      </c>
      <c r="I141" s="110">
        <v>59.97151478575739</v>
      </c>
    </row>
    <row r="142" spans="3:9" s="111" customFormat="1" ht="15" customHeight="1">
      <c r="C142" s="112" t="s">
        <v>209</v>
      </c>
      <c r="D142" s="112" t="s">
        <v>210</v>
      </c>
      <c r="E142" s="113" t="s">
        <v>487</v>
      </c>
      <c r="F142" s="114">
        <v>57995</v>
      </c>
      <c r="G142" s="115" t="s">
        <v>57</v>
      </c>
      <c r="H142" s="114">
        <v>34780.48</v>
      </c>
      <c r="I142" s="114">
        <v>59.97</v>
      </c>
    </row>
    <row r="143" spans="3:9" ht="15" customHeight="1">
      <c r="C143" s="116" t="s">
        <v>211</v>
      </c>
      <c r="D143" s="116" t="s">
        <v>212</v>
      </c>
      <c r="E143" s="117" t="s">
        <v>487</v>
      </c>
      <c r="F143" s="110">
        <v>56975</v>
      </c>
      <c r="G143" s="118" t="s">
        <v>57</v>
      </c>
      <c r="H143" s="110">
        <v>33741.68</v>
      </c>
      <c r="I143" s="110">
        <v>59.22</v>
      </c>
    </row>
    <row r="144" spans="3:9" ht="15" customHeight="1">
      <c r="C144" s="116" t="s">
        <v>213</v>
      </c>
      <c r="D144" s="116" t="s">
        <v>214</v>
      </c>
      <c r="E144" s="117" t="s">
        <v>487</v>
      </c>
      <c r="F144" s="110">
        <v>49550</v>
      </c>
      <c r="G144" s="118" t="s">
        <v>57</v>
      </c>
      <c r="H144" s="110">
        <v>28960.34</v>
      </c>
      <c r="I144" s="110">
        <v>58.45</v>
      </c>
    </row>
    <row r="145" spans="3:9" ht="15" customHeight="1">
      <c r="C145" s="116" t="s">
        <v>215</v>
      </c>
      <c r="D145" s="116" t="s">
        <v>216</v>
      </c>
      <c r="E145" s="117" t="s">
        <v>487</v>
      </c>
      <c r="F145" s="110">
        <v>49550</v>
      </c>
      <c r="G145" s="118" t="s">
        <v>57</v>
      </c>
      <c r="H145" s="110">
        <v>28960.34</v>
      </c>
      <c r="I145" s="110">
        <v>58.45</v>
      </c>
    </row>
    <row r="146" spans="3:9" ht="15" customHeight="1">
      <c r="C146" s="116" t="s">
        <v>220</v>
      </c>
      <c r="D146" s="116" t="s">
        <v>221</v>
      </c>
      <c r="E146" s="117" t="s">
        <v>487</v>
      </c>
      <c r="F146" s="110">
        <v>7425</v>
      </c>
      <c r="G146" s="118" t="s">
        <v>57</v>
      </c>
      <c r="H146" s="110">
        <v>4781.34</v>
      </c>
      <c r="I146" s="110">
        <v>64.4</v>
      </c>
    </row>
    <row r="147" spans="3:9" ht="15" customHeight="1">
      <c r="C147" s="116" t="s">
        <v>222</v>
      </c>
      <c r="D147" s="116" t="s">
        <v>223</v>
      </c>
      <c r="E147" s="117" t="s">
        <v>487</v>
      </c>
      <c r="F147" s="110">
        <v>7425</v>
      </c>
      <c r="G147" s="118" t="s">
        <v>57</v>
      </c>
      <c r="H147" s="110">
        <v>4781.34</v>
      </c>
      <c r="I147" s="110">
        <v>64.4</v>
      </c>
    </row>
    <row r="148" spans="3:9" ht="15" customHeight="1">
      <c r="C148" s="116" t="s">
        <v>225</v>
      </c>
      <c r="D148" s="116" t="s">
        <v>226</v>
      </c>
      <c r="E148" s="117" t="s">
        <v>487</v>
      </c>
      <c r="F148" s="110">
        <v>1020</v>
      </c>
      <c r="G148" s="118" t="s">
        <v>57</v>
      </c>
      <c r="H148" s="110">
        <v>1038.8</v>
      </c>
      <c r="I148" s="110">
        <v>101.84</v>
      </c>
    </row>
    <row r="149" spans="3:9" ht="15" customHeight="1">
      <c r="C149" s="116" t="s">
        <v>227</v>
      </c>
      <c r="D149" s="116" t="s">
        <v>228</v>
      </c>
      <c r="E149" s="117" t="s">
        <v>487</v>
      </c>
      <c r="F149" s="110">
        <v>1020</v>
      </c>
      <c r="G149" s="118" t="s">
        <v>57</v>
      </c>
      <c r="H149" s="110">
        <v>1038.8</v>
      </c>
      <c r="I149" s="110">
        <v>101.84</v>
      </c>
    </row>
    <row r="150" spans="3:9" ht="15" customHeight="1">
      <c r="C150" s="116" t="s">
        <v>231</v>
      </c>
      <c r="D150" s="116" t="s">
        <v>232</v>
      </c>
      <c r="E150" s="117" t="s">
        <v>487</v>
      </c>
      <c r="F150" s="110">
        <v>1020</v>
      </c>
      <c r="G150" s="118" t="s">
        <v>57</v>
      </c>
      <c r="H150" s="110">
        <v>1038.8</v>
      </c>
      <c r="I150" s="110">
        <v>101.84</v>
      </c>
    </row>
    <row r="151" spans="1:9" s="109" customFormat="1" ht="15" customHeight="1">
      <c r="A151" s="147" t="s">
        <v>493</v>
      </c>
      <c r="B151" s="147"/>
      <c r="C151" s="147"/>
      <c r="D151" s="147"/>
      <c r="E151" s="147"/>
      <c r="F151" s="108">
        <v>230000</v>
      </c>
      <c r="G151" s="108">
        <v>230000</v>
      </c>
      <c r="H151" s="108">
        <v>455782.62</v>
      </c>
      <c r="I151" s="108">
        <v>198.16635652173912</v>
      </c>
    </row>
    <row r="152" spans="1:9" ht="15" customHeight="1">
      <c r="A152" s="146" t="s">
        <v>473</v>
      </c>
      <c r="B152" s="146"/>
      <c r="C152" s="146"/>
      <c r="D152" s="146"/>
      <c r="E152" s="146"/>
      <c r="F152" s="110">
        <v>230000</v>
      </c>
      <c r="G152" s="110">
        <v>230000</v>
      </c>
      <c r="H152" s="110">
        <v>455782.62</v>
      </c>
      <c r="I152" s="110">
        <v>198.16635652173912</v>
      </c>
    </row>
    <row r="153" spans="3:9" s="111" customFormat="1" ht="15" customHeight="1">
      <c r="C153" s="112" t="s">
        <v>209</v>
      </c>
      <c r="D153" s="112" t="s">
        <v>210</v>
      </c>
      <c r="E153" s="113" t="s">
        <v>487</v>
      </c>
      <c r="F153" s="114">
        <v>0</v>
      </c>
      <c r="G153" s="115" t="s">
        <v>57</v>
      </c>
      <c r="H153" s="114">
        <v>453540.15</v>
      </c>
      <c r="I153" s="114">
        <v>0</v>
      </c>
    </row>
    <row r="154" spans="3:9" ht="15" customHeight="1">
      <c r="C154" s="116" t="s">
        <v>225</v>
      </c>
      <c r="D154" s="116" t="s">
        <v>226</v>
      </c>
      <c r="E154" s="117" t="s">
        <v>487</v>
      </c>
      <c r="F154" s="110">
        <v>0</v>
      </c>
      <c r="G154" s="118" t="s">
        <v>57</v>
      </c>
      <c r="H154" s="110">
        <v>453540.15</v>
      </c>
      <c r="I154" s="110">
        <v>0</v>
      </c>
    </row>
    <row r="155" spans="3:9" ht="15" customHeight="1">
      <c r="C155" s="116" t="s">
        <v>274</v>
      </c>
      <c r="D155" s="116" t="s">
        <v>275</v>
      </c>
      <c r="E155" s="117" t="s">
        <v>487</v>
      </c>
      <c r="F155" s="110">
        <v>0</v>
      </c>
      <c r="G155" s="118" t="s">
        <v>57</v>
      </c>
      <c r="H155" s="110">
        <v>453540.15</v>
      </c>
      <c r="I155" s="110">
        <v>0</v>
      </c>
    </row>
    <row r="156" spans="3:9" ht="15" customHeight="1">
      <c r="C156" s="116" t="s">
        <v>286</v>
      </c>
      <c r="D156" s="116" t="s">
        <v>275</v>
      </c>
      <c r="E156" s="117" t="s">
        <v>487</v>
      </c>
      <c r="F156" s="110">
        <v>0</v>
      </c>
      <c r="G156" s="118" t="s">
        <v>57</v>
      </c>
      <c r="H156" s="110">
        <v>453540.15</v>
      </c>
      <c r="I156" s="110">
        <v>0</v>
      </c>
    </row>
    <row r="157" spans="3:9" ht="15" customHeight="1">
      <c r="C157" s="116" t="s">
        <v>368</v>
      </c>
      <c r="D157" s="116" t="s">
        <v>369</v>
      </c>
      <c r="E157" s="117" t="s">
        <v>487</v>
      </c>
      <c r="F157" s="110">
        <v>230000</v>
      </c>
      <c r="G157" s="118" t="s">
        <v>57</v>
      </c>
      <c r="H157" s="110">
        <v>2242.47</v>
      </c>
      <c r="I157" s="110">
        <v>0.97</v>
      </c>
    </row>
    <row r="158" spans="3:9" ht="15" customHeight="1">
      <c r="C158" s="116" t="s">
        <v>370</v>
      </c>
      <c r="D158" s="116" t="s">
        <v>371</v>
      </c>
      <c r="E158" s="117" t="s">
        <v>487</v>
      </c>
      <c r="F158" s="110">
        <v>230000</v>
      </c>
      <c r="G158" s="118" t="s">
        <v>57</v>
      </c>
      <c r="H158" s="110">
        <v>2242.47</v>
      </c>
      <c r="I158" s="110">
        <v>0.97</v>
      </c>
    </row>
    <row r="159" spans="3:9" ht="15" customHeight="1">
      <c r="C159" s="116" t="s">
        <v>376</v>
      </c>
      <c r="D159" s="116" t="s">
        <v>377</v>
      </c>
      <c r="E159" s="117" t="s">
        <v>487</v>
      </c>
      <c r="F159" s="110">
        <v>230000</v>
      </c>
      <c r="G159" s="118" t="s">
        <v>57</v>
      </c>
      <c r="H159" s="110">
        <v>2242.47</v>
      </c>
      <c r="I159" s="110">
        <v>0.97</v>
      </c>
    </row>
    <row r="160" spans="3:9" ht="15" customHeight="1">
      <c r="C160" s="116" t="s">
        <v>378</v>
      </c>
      <c r="D160" s="100" t="s">
        <v>494</v>
      </c>
      <c r="E160" s="117" t="s">
        <v>487</v>
      </c>
      <c r="F160" s="110">
        <v>230000</v>
      </c>
      <c r="G160" s="118" t="s">
        <v>57</v>
      </c>
      <c r="H160" s="110">
        <v>2242.47</v>
      </c>
      <c r="I160" s="110">
        <v>0.97</v>
      </c>
    </row>
    <row r="161" spans="2:9" s="106" customFormat="1" ht="15" customHeight="1">
      <c r="B161" s="150" t="s">
        <v>495</v>
      </c>
      <c r="C161" s="150"/>
      <c r="D161" s="150"/>
      <c r="E161" s="150"/>
      <c r="F161" s="107">
        <v>173000</v>
      </c>
      <c r="G161" s="107">
        <v>173000</v>
      </c>
      <c r="H161" s="107">
        <v>74237.93</v>
      </c>
      <c r="I161" s="107">
        <v>42.912098265895956</v>
      </c>
    </row>
    <row r="162" spans="1:9" s="109" customFormat="1" ht="15" customHeight="1">
      <c r="A162" s="147" t="s">
        <v>496</v>
      </c>
      <c r="B162" s="147"/>
      <c r="C162" s="147"/>
      <c r="D162" s="147"/>
      <c r="E162" s="147"/>
      <c r="F162" s="108">
        <v>161000</v>
      </c>
      <c r="G162" s="108">
        <v>161000</v>
      </c>
      <c r="H162" s="108">
        <v>74237.93</v>
      </c>
      <c r="I162" s="108">
        <v>46.11051552795031</v>
      </c>
    </row>
    <row r="163" spans="1:9" ht="15" customHeight="1">
      <c r="A163" s="146" t="s">
        <v>473</v>
      </c>
      <c r="B163" s="146"/>
      <c r="C163" s="146"/>
      <c r="D163" s="146"/>
      <c r="E163" s="146"/>
      <c r="F163" s="110">
        <v>161000</v>
      </c>
      <c r="G163" s="110">
        <v>161000</v>
      </c>
      <c r="H163" s="110">
        <v>74237.93</v>
      </c>
      <c r="I163" s="110">
        <v>46.11051552795031</v>
      </c>
    </row>
    <row r="164" spans="3:9" s="111" customFormat="1" ht="15" customHeight="1">
      <c r="C164" s="112" t="s">
        <v>209</v>
      </c>
      <c r="D164" s="112" t="s">
        <v>210</v>
      </c>
      <c r="E164" s="120" t="s">
        <v>497</v>
      </c>
      <c r="F164" s="114">
        <v>161000</v>
      </c>
      <c r="G164" s="115" t="s">
        <v>57</v>
      </c>
      <c r="H164" s="114">
        <v>74237.93</v>
      </c>
      <c r="I164" s="114">
        <v>46.11</v>
      </c>
    </row>
    <row r="165" spans="3:9" ht="15" customHeight="1">
      <c r="C165" s="116" t="s">
        <v>225</v>
      </c>
      <c r="D165" s="116" t="s">
        <v>226</v>
      </c>
      <c r="E165" s="65" t="s">
        <v>498</v>
      </c>
      <c r="F165" s="110">
        <v>14000</v>
      </c>
      <c r="G165" s="118" t="s">
        <v>57</v>
      </c>
      <c r="H165" s="110">
        <v>3152.45</v>
      </c>
      <c r="I165" s="110">
        <v>22.52</v>
      </c>
    </row>
    <row r="166" spans="3:9" ht="15" customHeight="1">
      <c r="C166" s="116" t="s">
        <v>237</v>
      </c>
      <c r="D166" s="116" t="s">
        <v>238</v>
      </c>
      <c r="E166" s="117" t="s">
        <v>499</v>
      </c>
      <c r="F166" s="110">
        <v>8000</v>
      </c>
      <c r="G166" s="118" t="s">
        <v>57</v>
      </c>
      <c r="H166" s="110">
        <v>152.45</v>
      </c>
      <c r="I166" s="110">
        <v>1.91</v>
      </c>
    </row>
    <row r="167" spans="3:9" ht="15" customHeight="1">
      <c r="C167" s="116" t="s">
        <v>249</v>
      </c>
      <c r="D167" s="116" t="s">
        <v>250</v>
      </c>
      <c r="E167" s="117" t="s">
        <v>499</v>
      </c>
      <c r="F167" s="110">
        <v>8000</v>
      </c>
      <c r="G167" s="118" t="s">
        <v>57</v>
      </c>
      <c r="H167" s="110">
        <v>152.45</v>
      </c>
      <c r="I167" s="110">
        <v>1.91</v>
      </c>
    </row>
    <row r="168" spans="3:9" ht="15" customHeight="1">
      <c r="C168" s="116" t="s">
        <v>251</v>
      </c>
      <c r="D168" s="116" t="s">
        <v>252</v>
      </c>
      <c r="E168" s="65" t="s">
        <v>498</v>
      </c>
      <c r="F168" s="110">
        <v>6000</v>
      </c>
      <c r="G168" s="118" t="s">
        <v>57</v>
      </c>
      <c r="H168" s="110">
        <v>3000</v>
      </c>
      <c r="I168" s="110">
        <v>50</v>
      </c>
    </row>
    <row r="169" spans="3:9" ht="15" customHeight="1">
      <c r="C169" s="116" t="s">
        <v>265</v>
      </c>
      <c r="D169" s="116" t="s">
        <v>266</v>
      </c>
      <c r="E169" s="65" t="s">
        <v>498</v>
      </c>
      <c r="F169" s="110">
        <v>6000</v>
      </c>
      <c r="G169" s="118" t="s">
        <v>57</v>
      </c>
      <c r="H169" s="110">
        <v>3000</v>
      </c>
      <c r="I169" s="110">
        <v>50</v>
      </c>
    </row>
    <row r="170" spans="3:9" ht="15" customHeight="1">
      <c r="C170" s="116" t="s">
        <v>312</v>
      </c>
      <c r="D170" s="116" t="s">
        <v>313</v>
      </c>
      <c r="E170" s="117" t="s">
        <v>500</v>
      </c>
      <c r="F170" s="110">
        <v>147000</v>
      </c>
      <c r="G170" s="118" t="s">
        <v>57</v>
      </c>
      <c r="H170" s="110">
        <v>71085.48</v>
      </c>
      <c r="I170" s="110">
        <v>48.36</v>
      </c>
    </row>
    <row r="171" spans="3:9" ht="15" customHeight="1">
      <c r="C171" s="116" t="s">
        <v>314</v>
      </c>
      <c r="D171" s="116" t="s">
        <v>315</v>
      </c>
      <c r="E171" s="117" t="s">
        <v>500</v>
      </c>
      <c r="F171" s="110">
        <v>147000</v>
      </c>
      <c r="G171" s="118" t="s">
        <v>57</v>
      </c>
      <c r="H171" s="110">
        <v>71085.48</v>
      </c>
      <c r="I171" s="110">
        <v>48.36</v>
      </c>
    </row>
    <row r="172" spans="3:9" ht="15" customHeight="1">
      <c r="C172" s="116" t="s">
        <v>316</v>
      </c>
      <c r="D172" s="116" t="s">
        <v>317</v>
      </c>
      <c r="E172" s="117" t="s">
        <v>500</v>
      </c>
      <c r="F172" s="110">
        <v>147000</v>
      </c>
      <c r="G172" s="118" t="s">
        <v>57</v>
      </c>
      <c r="H172" s="110">
        <v>71085.48</v>
      </c>
      <c r="I172" s="110">
        <v>48.36</v>
      </c>
    </row>
    <row r="173" spans="1:9" s="109" customFormat="1" ht="15" customHeight="1">
      <c r="A173" s="147" t="s">
        <v>501</v>
      </c>
      <c r="B173" s="147"/>
      <c r="C173" s="147"/>
      <c r="D173" s="147"/>
      <c r="E173" s="147"/>
      <c r="F173" s="108">
        <v>12000</v>
      </c>
      <c r="G173" s="108">
        <v>12000</v>
      </c>
      <c r="H173" s="108">
        <v>0</v>
      </c>
      <c r="I173" s="108">
        <v>0</v>
      </c>
    </row>
    <row r="174" spans="1:9" ht="15" customHeight="1">
      <c r="A174" s="146" t="s">
        <v>473</v>
      </c>
      <c r="B174" s="146"/>
      <c r="C174" s="146"/>
      <c r="D174" s="146"/>
      <c r="E174" s="146"/>
      <c r="F174" s="110">
        <v>12000</v>
      </c>
      <c r="G174" s="110">
        <v>12000</v>
      </c>
      <c r="H174" s="110">
        <v>0</v>
      </c>
      <c r="I174" s="110">
        <v>0</v>
      </c>
    </row>
    <row r="175" spans="3:9" s="111" customFormat="1" ht="15" customHeight="1">
      <c r="C175" s="112" t="s">
        <v>209</v>
      </c>
      <c r="D175" s="112" t="s">
        <v>210</v>
      </c>
      <c r="E175" s="113" t="s">
        <v>500</v>
      </c>
      <c r="F175" s="114">
        <v>12000</v>
      </c>
      <c r="G175" s="115" t="s">
        <v>57</v>
      </c>
      <c r="H175" s="114">
        <v>0</v>
      </c>
      <c r="I175" s="114">
        <v>0</v>
      </c>
    </row>
    <row r="176" spans="3:9" ht="15" customHeight="1">
      <c r="C176" s="116" t="s">
        <v>225</v>
      </c>
      <c r="D176" s="116" t="s">
        <v>226</v>
      </c>
      <c r="E176" s="117" t="s">
        <v>500</v>
      </c>
      <c r="F176" s="110">
        <v>12000</v>
      </c>
      <c r="G176" s="118" t="s">
        <v>57</v>
      </c>
      <c r="H176" s="110">
        <v>0</v>
      </c>
      <c r="I176" s="110">
        <v>0</v>
      </c>
    </row>
    <row r="177" spans="3:9" ht="15" customHeight="1">
      <c r="C177" s="116" t="s">
        <v>251</v>
      </c>
      <c r="D177" s="116" t="s">
        <v>252</v>
      </c>
      <c r="E177" s="117" t="s">
        <v>500</v>
      </c>
      <c r="F177" s="110">
        <v>12000</v>
      </c>
      <c r="G177" s="118" t="s">
        <v>57</v>
      </c>
      <c r="H177" s="110">
        <v>0</v>
      </c>
      <c r="I177" s="110">
        <v>0</v>
      </c>
    </row>
    <row r="178" spans="3:9" ht="15" customHeight="1">
      <c r="C178" s="116" t="s">
        <v>269</v>
      </c>
      <c r="D178" s="116" t="s">
        <v>270</v>
      </c>
      <c r="E178" s="117" t="s">
        <v>500</v>
      </c>
      <c r="F178" s="110">
        <v>12000</v>
      </c>
      <c r="G178" s="118" t="s">
        <v>57</v>
      </c>
      <c r="H178" s="110">
        <v>0</v>
      </c>
      <c r="I178" s="110">
        <v>0</v>
      </c>
    </row>
    <row r="179" spans="2:9" s="106" customFormat="1" ht="15" customHeight="1">
      <c r="B179" s="150" t="s">
        <v>502</v>
      </c>
      <c r="C179" s="150"/>
      <c r="D179" s="150"/>
      <c r="E179" s="150"/>
      <c r="F179" s="107">
        <v>87000</v>
      </c>
      <c r="G179" s="107">
        <v>87000</v>
      </c>
      <c r="H179" s="107">
        <v>22819.1</v>
      </c>
      <c r="I179" s="107">
        <v>26.228850574712645</v>
      </c>
    </row>
    <row r="180" spans="1:9" s="109" customFormat="1" ht="15" customHeight="1">
      <c r="A180" s="147" t="s">
        <v>503</v>
      </c>
      <c r="B180" s="147"/>
      <c r="C180" s="147"/>
      <c r="D180" s="147"/>
      <c r="E180" s="147"/>
      <c r="F180" s="108">
        <v>80000</v>
      </c>
      <c r="G180" s="108">
        <v>80000</v>
      </c>
      <c r="H180" s="108">
        <v>20219.1</v>
      </c>
      <c r="I180" s="108">
        <v>25.273874999999997</v>
      </c>
    </row>
    <row r="181" spans="1:9" ht="15" customHeight="1">
      <c r="A181" s="146" t="s">
        <v>473</v>
      </c>
      <c r="B181" s="146"/>
      <c r="C181" s="146"/>
      <c r="D181" s="146"/>
      <c r="E181" s="146"/>
      <c r="F181" s="110">
        <v>80000</v>
      </c>
      <c r="G181" s="110">
        <v>80000</v>
      </c>
      <c r="H181" s="110">
        <v>20219.1</v>
      </c>
      <c r="I181" s="110">
        <v>25.273874999999997</v>
      </c>
    </row>
    <row r="182" spans="3:9" s="111" customFormat="1" ht="15" customHeight="1">
      <c r="C182" s="112" t="s">
        <v>209</v>
      </c>
      <c r="D182" s="112" t="s">
        <v>210</v>
      </c>
      <c r="E182" s="113" t="s">
        <v>504</v>
      </c>
      <c r="F182" s="114">
        <v>80000</v>
      </c>
      <c r="G182" s="115" t="s">
        <v>57</v>
      </c>
      <c r="H182" s="114">
        <v>20219.1</v>
      </c>
      <c r="I182" s="114">
        <v>25.27</v>
      </c>
    </row>
    <row r="183" spans="3:9" ht="15" customHeight="1">
      <c r="C183" s="116" t="s">
        <v>301</v>
      </c>
      <c r="D183" s="116" t="s">
        <v>302</v>
      </c>
      <c r="E183" s="117" t="s">
        <v>504</v>
      </c>
      <c r="F183" s="110">
        <v>80000</v>
      </c>
      <c r="G183" s="118" t="s">
        <v>57</v>
      </c>
      <c r="H183" s="110">
        <v>20219.1</v>
      </c>
      <c r="I183" s="110">
        <v>25.27</v>
      </c>
    </row>
    <row r="184" spans="3:9" ht="15" customHeight="1">
      <c r="C184" s="116" t="s">
        <v>303</v>
      </c>
      <c r="D184" s="116" t="s">
        <v>304</v>
      </c>
      <c r="E184" s="117" t="s">
        <v>504</v>
      </c>
      <c r="F184" s="110">
        <v>10000</v>
      </c>
      <c r="G184" s="118" t="s">
        <v>57</v>
      </c>
      <c r="H184" s="110">
        <v>0</v>
      </c>
      <c r="I184" s="110">
        <v>0</v>
      </c>
    </row>
    <row r="185" spans="3:9" ht="15" customHeight="1">
      <c r="C185" s="116" t="s">
        <v>305</v>
      </c>
      <c r="D185" s="116" t="s">
        <v>304</v>
      </c>
      <c r="E185" s="117" t="s">
        <v>504</v>
      </c>
      <c r="F185" s="110">
        <v>10000</v>
      </c>
      <c r="G185" s="118" t="s">
        <v>57</v>
      </c>
      <c r="H185" s="110">
        <v>0</v>
      </c>
      <c r="I185" s="110">
        <v>0</v>
      </c>
    </row>
    <row r="186" spans="3:9" ht="15" customHeight="1">
      <c r="C186" s="116" t="s">
        <v>306</v>
      </c>
      <c r="D186" s="100" t="s">
        <v>505</v>
      </c>
      <c r="E186" s="117" t="s">
        <v>504</v>
      </c>
      <c r="F186" s="110">
        <v>70000</v>
      </c>
      <c r="G186" s="118" t="s">
        <v>57</v>
      </c>
      <c r="H186" s="110">
        <v>20219.1</v>
      </c>
      <c r="I186" s="110">
        <v>28.88</v>
      </c>
    </row>
    <row r="187" spans="3:9" ht="15" customHeight="1">
      <c r="C187" s="116" t="s">
        <v>308</v>
      </c>
      <c r="D187" s="116" t="s">
        <v>309</v>
      </c>
      <c r="E187" s="117" t="s">
        <v>504</v>
      </c>
      <c r="F187" s="110">
        <v>70000</v>
      </c>
      <c r="G187" s="118" t="s">
        <v>57</v>
      </c>
      <c r="H187" s="110">
        <v>20219.1</v>
      </c>
      <c r="I187" s="110">
        <v>28.88</v>
      </c>
    </row>
    <row r="188" spans="1:9" s="109" customFormat="1" ht="15" customHeight="1">
      <c r="A188" s="147" t="s">
        <v>506</v>
      </c>
      <c r="B188" s="147"/>
      <c r="C188" s="147"/>
      <c r="D188" s="147"/>
      <c r="E188" s="147"/>
      <c r="F188" s="108">
        <v>7000</v>
      </c>
      <c r="G188" s="108">
        <v>7000</v>
      </c>
      <c r="H188" s="108">
        <v>2600</v>
      </c>
      <c r="I188" s="108">
        <v>37.142857142857146</v>
      </c>
    </row>
    <row r="189" spans="1:9" ht="15" customHeight="1">
      <c r="A189" s="146" t="s">
        <v>473</v>
      </c>
      <c r="B189" s="146"/>
      <c r="C189" s="146"/>
      <c r="D189" s="146"/>
      <c r="E189" s="146"/>
      <c r="F189" s="110">
        <v>7000</v>
      </c>
      <c r="G189" s="110">
        <v>7000</v>
      </c>
      <c r="H189" s="110">
        <v>2600</v>
      </c>
      <c r="I189" s="110">
        <v>37.142857142857146</v>
      </c>
    </row>
    <row r="190" spans="3:9" s="111" customFormat="1" ht="15" customHeight="1">
      <c r="C190" s="112" t="s">
        <v>209</v>
      </c>
      <c r="D190" s="112" t="s">
        <v>210</v>
      </c>
      <c r="E190" s="113" t="s">
        <v>507</v>
      </c>
      <c r="F190" s="114">
        <v>7000</v>
      </c>
      <c r="G190" s="115" t="s">
        <v>57</v>
      </c>
      <c r="H190" s="114">
        <v>2600</v>
      </c>
      <c r="I190" s="114">
        <v>37.14</v>
      </c>
    </row>
    <row r="191" spans="3:9" ht="15" customHeight="1">
      <c r="C191" s="116" t="s">
        <v>301</v>
      </c>
      <c r="D191" s="116" t="s">
        <v>302</v>
      </c>
      <c r="E191" s="117" t="s">
        <v>507</v>
      </c>
      <c r="F191" s="110">
        <v>7000</v>
      </c>
      <c r="G191" s="118" t="s">
        <v>57</v>
      </c>
      <c r="H191" s="110">
        <v>2600</v>
      </c>
      <c r="I191" s="110">
        <v>37.14</v>
      </c>
    </row>
    <row r="192" spans="3:9" ht="15" customHeight="1">
      <c r="C192" s="116" t="s">
        <v>306</v>
      </c>
      <c r="D192" s="100" t="s">
        <v>505</v>
      </c>
      <c r="E192" s="117" t="s">
        <v>507</v>
      </c>
      <c r="F192" s="110">
        <v>7000</v>
      </c>
      <c r="G192" s="118" t="s">
        <v>57</v>
      </c>
      <c r="H192" s="110">
        <v>2600</v>
      </c>
      <c r="I192" s="110">
        <v>37.14</v>
      </c>
    </row>
    <row r="193" spans="3:9" ht="15" customHeight="1">
      <c r="C193" s="116" t="s">
        <v>310</v>
      </c>
      <c r="D193" s="116" t="s">
        <v>311</v>
      </c>
      <c r="E193" s="117" t="s">
        <v>507</v>
      </c>
      <c r="F193" s="110">
        <v>7000</v>
      </c>
      <c r="G193" s="118" t="s">
        <v>57</v>
      </c>
      <c r="H193" s="110">
        <v>2600</v>
      </c>
      <c r="I193" s="110">
        <v>37.14</v>
      </c>
    </row>
    <row r="194" spans="2:9" s="106" customFormat="1" ht="15" customHeight="1">
      <c r="B194" s="150" t="s">
        <v>508</v>
      </c>
      <c r="C194" s="150"/>
      <c r="D194" s="150"/>
      <c r="E194" s="150"/>
      <c r="F194" s="107">
        <v>1390380</v>
      </c>
      <c r="G194" s="107">
        <v>1390380</v>
      </c>
      <c r="H194" s="107">
        <v>253491.2</v>
      </c>
      <c r="I194" s="107">
        <v>18.231792747306493</v>
      </c>
    </row>
    <row r="195" spans="1:9" s="109" customFormat="1" ht="15" customHeight="1">
      <c r="A195" s="147" t="s">
        <v>509</v>
      </c>
      <c r="B195" s="147"/>
      <c r="C195" s="147"/>
      <c r="D195" s="147"/>
      <c r="E195" s="147"/>
      <c r="F195" s="108">
        <v>15000</v>
      </c>
      <c r="G195" s="108">
        <v>15000</v>
      </c>
      <c r="H195" s="108">
        <v>11989.98</v>
      </c>
      <c r="I195" s="108">
        <v>79.9332</v>
      </c>
    </row>
    <row r="196" spans="1:9" ht="15" customHeight="1">
      <c r="A196" s="146" t="s">
        <v>492</v>
      </c>
      <c r="B196" s="146"/>
      <c r="C196" s="146"/>
      <c r="D196" s="146"/>
      <c r="E196" s="146"/>
      <c r="F196" s="110">
        <v>15000</v>
      </c>
      <c r="G196" s="110">
        <v>15000</v>
      </c>
      <c r="H196" s="110">
        <v>11989.98</v>
      </c>
      <c r="I196" s="110">
        <v>79.9332</v>
      </c>
    </row>
    <row r="197" spans="3:9" s="111" customFormat="1" ht="15" customHeight="1">
      <c r="C197" s="112" t="s">
        <v>209</v>
      </c>
      <c r="D197" s="112" t="s">
        <v>210</v>
      </c>
      <c r="E197" s="113" t="s">
        <v>487</v>
      </c>
      <c r="F197" s="114">
        <v>15000</v>
      </c>
      <c r="G197" s="115" t="s">
        <v>57</v>
      </c>
      <c r="H197" s="114">
        <v>11989.98</v>
      </c>
      <c r="I197" s="114">
        <v>79.93</v>
      </c>
    </row>
    <row r="198" spans="3:9" ht="15" customHeight="1">
      <c r="C198" s="116" t="s">
        <v>225</v>
      </c>
      <c r="D198" s="116" t="s">
        <v>226</v>
      </c>
      <c r="E198" s="117" t="s">
        <v>487</v>
      </c>
      <c r="F198" s="110">
        <v>15000</v>
      </c>
      <c r="G198" s="118" t="s">
        <v>57</v>
      </c>
      <c r="H198" s="110">
        <v>11989.98</v>
      </c>
      <c r="I198" s="110">
        <v>79.93</v>
      </c>
    </row>
    <row r="199" spans="3:9" ht="15" customHeight="1">
      <c r="C199" s="116" t="s">
        <v>237</v>
      </c>
      <c r="D199" s="116" t="s">
        <v>238</v>
      </c>
      <c r="E199" s="117" t="s">
        <v>487</v>
      </c>
      <c r="F199" s="110">
        <v>15000</v>
      </c>
      <c r="G199" s="118" t="s">
        <v>57</v>
      </c>
      <c r="H199" s="110">
        <v>11989.98</v>
      </c>
      <c r="I199" s="110">
        <v>79.93</v>
      </c>
    </row>
    <row r="200" spans="3:9" ht="15" customHeight="1">
      <c r="C200" s="116" t="s">
        <v>245</v>
      </c>
      <c r="D200" s="116" t="s">
        <v>246</v>
      </c>
      <c r="E200" s="117" t="s">
        <v>487</v>
      </c>
      <c r="F200" s="110">
        <v>15000</v>
      </c>
      <c r="G200" s="118" t="s">
        <v>57</v>
      </c>
      <c r="H200" s="110">
        <v>11989.98</v>
      </c>
      <c r="I200" s="110">
        <v>79.93</v>
      </c>
    </row>
    <row r="201" spans="1:9" s="109" customFormat="1" ht="15" customHeight="1">
      <c r="A201" s="147" t="s">
        <v>510</v>
      </c>
      <c r="B201" s="147"/>
      <c r="C201" s="147"/>
      <c r="D201" s="147"/>
      <c r="E201" s="147"/>
      <c r="F201" s="108">
        <v>71500</v>
      </c>
      <c r="G201" s="108">
        <v>71500</v>
      </c>
      <c r="H201" s="108">
        <v>40582.32</v>
      </c>
      <c r="I201" s="108">
        <v>56.75848951048951</v>
      </c>
    </row>
    <row r="202" spans="1:9" ht="15.75" customHeight="1">
      <c r="A202" s="146" t="s">
        <v>492</v>
      </c>
      <c r="B202" s="146"/>
      <c r="C202" s="146"/>
      <c r="D202" s="146"/>
      <c r="E202" s="146"/>
      <c r="F202" s="110">
        <v>71500</v>
      </c>
      <c r="G202" s="110">
        <v>71500</v>
      </c>
      <c r="H202" s="110">
        <v>40582.32</v>
      </c>
      <c r="I202" s="110">
        <v>56.75848951048951</v>
      </c>
    </row>
    <row r="203" spans="3:9" s="111" customFormat="1" ht="15" customHeight="1">
      <c r="C203" s="112" t="s">
        <v>209</v>
      </c>
      <c r="D203" s="112" t="s">
        <v>210</v>
      </c>
      <c r="E203" s="120" t="s">
        <v>511</v>
      </c>
      <c r="F203" s="114">
        <v>71500</v>
      </c>
      <c r="G203" s="115" t="s">
        <v>57</v>
      </c>
      <c r="H203" s="114">
        <v>40582.32</v>
      </c>
      <c r="I203" s="114">
        <v>56.76</v>
      </c>
    </row>
    <row r="204" spans="3:9" ht="15" customHeight="1">
      <c r="C204" s="116" t="s">
        <v>225</v>
      </c>
      <c r="D204" s="116" t="s">
        <v>226</v>
      </c>
      <c r="E204" s="65" t="s">
        <v>511</v>
      </c>
      <c r="F204" s="110">
        <v>71500</v>
      </c>
      <c r="G204" s="118" t="s">
        <v>57</v>
      </c>
      <c r="H204" s="110">
        <v>40582.32</v>
      </c>
      <c r="I204" s="110">
        <v>56.76</v>
      </c>
    </row>
    <row r="205" spans="3:9" ht="15" customHeight="1">
      <c r="C205" s="116" t="s">
        <v>237</v>
      </c>
      <c r="D205" s="116" t="s">
        <v>238</v>
      </c>
      <c r="E205" s="117" t="s">
        <v>512</v>
      </c>
      <c r="F205" s="110">
        <v>61500</v>
      </c>
      <c r="G205" s="118" t="s">
        <v>57</v>
      </c>
      <c r="H205" s="110">
        <v>39950.82</v>
      </c>
      <c r="I205" s="110">
        <v>64.96</v>
      </c>
    </row>
    <row r="206" spans="3:9" ht="15" customHeight="1">
      <c r="C206" s="116" t="s">
        <v>243</v>
      </c>
      <c r="D206" s="116" t="s">
        <v>244</v>
      </c>
      <c r="E206" s="117" t="s">
        <v>512</v>
      </c>
      <c r="F206" s="110">
        <v>61500</v>
      </c>
      <c r="G206" s="118" t="s">
        <v>57</v>
      </c>
      <c r="H206" s="110">
        <v>39950.82</v>
      </c>
      <c r="I206" s="110">
        <v>64.96</v>
      </c>
    </row>
    <row r="207" spans="3:9" ht="15" customHeight="1">
      <c r="C207" s="116" t="s">
        <v>251</v>
      </c>
      <c r="D207" s="116" t="s">
        <v>252</v>
      </c>
      <c r="E207" s="65" t="s">
        <v>511</v>
      </c>
      <c r="F207" s="110">
        <v>10000</v>
      </c>
      <c r="G207" s="118" t="s">
        <v>57</v>
      </c>
      <c r="H207" s="110">
        <v>631.5</v>
      </c>
      <c r="I207" s="110">
        <v>6.32</v>
      </c>
    </row>
    <row r="208" spans="3:9" ht="15" customHeight="1">
      <c r="C208" s="116" t="s">
        <v>255</v>
      </c>
      <c r="D208" s="116" t="s">
        <v>256</v>
      </c>
      <c r="E208" s="65" t="s">
        <v>511</v>
      </c>
      <c r="F208" s="110">
        <v>10000</v>
      </c>
      <c r="G208" s="118" t="s">
        <v>57</v>
      </c>
      <c r="H208" s="110">
        <v>631.5</v>
      </c>
      <c r="I208" s="110">
        <v>6.32</v>
      </c>
    </row>
    <row r="209" spans="1:9" s="109" customFormat="1" ht="15" customHeight="1">
      <c r="A209" s="147" t="s">
        <v>513</v>
      </c>
      <c r="B209" s="147"/>
      <c r="C209" s="147"/>
      <c r="D209" s="147"/>
      <c r="E209" s="147"/>
      <c r="F209" s="108">
        <v>542380</v>
      </c>
      <c r="G209" s="108">
        <v>542380</v>
      </c>
      <c r="H209" s="108">
        <v>129618.75</v>
      </c>
      <c r="I209" s="108">
        <v>23.898143368118294</v>
      </c>
    </row>
    <row r="210" spans="1:9" ht="15" customHeight="1">
      <c r="A210" s="146" t="s">
        <v>473</v>
      </c>
      <c r="B210" s="146"/>
      <c r="C210" s="146"/>
      <c r="D210" s="146"/>
      <c r="E210" s="146"/>
      <c r="F210" s="110">
        <v>50000</v>
      </c>
      <c r="G210" s="110">
        <v>50000</v>
      </c>
      <c r="H210" s="110">
        <v>0</v>
      </c>
      <c r="I210" s="110">
        <v>0</v>
      </c>
    </row>
    <row r="211" spans="3:9" s="111" customFormat="1" ht="15" customHeight="1">
      <c r="C211" s="112" t="s">
        <v>209</v>
      </c>
      <c r="D211" s="112" t="s">
        <v>210</v>
      </c>
      <c r="E211" s="120" t="s">
        <v>514</v>
      </c>
      <c r="F211" s="114">
        <v>50000</v>
      </c>
      <c r="G211" s="115" t="s">
        <v>57</v>
      </c>
      <c r="H211" s="114">
        <v>0</v>
      </c>
      <c r="I211" s="114">
        <v>0</v>
      </c>
    </row>
    <row r="212" spans="3:9" ht="15" customHeight="1">
      <c r="C212" s="116" t="s">
        <v>225</v>
      </c>
      <c r="D212" s="116" t="s">
        <v>226</v>
      </c>
      <c r="E212" s="65" t="s">
        <v>514</v>
      </c>
      <c r="F212" s="110">
        <v>50000</v>
      </c>
      <c r="G212" s="118" t="s">
        <v>57</v>
      </c>
      <c r="H212" s="110">
        <v>0</v>
      </c>
      <c r="I212" s="110">
        <v>0</v>
      </c>
    </row>
    <row r="213" spans="3:9" ht="15" customHeight="1">
      <c r="C213" s="116" t="s">
        <v>237</v>
      </c>
      <c r="D213" s="116" t="s">
        <v>238</v>
      </c>
      <c r="E213" s="65" t="s">
        <v>514</v>
      </c>
      <c r="F213" s="110">
        <v>50000</v>
      </c>
      <c r="G213" s="118" t="s">
        <v>57</v>
      </c>
      <c r="H213" s="110">
        <v>0</v>
      </c>
      <c r="I213" s="110">
        <v>0</v>
      </c>
    </row>
    <row r="214" spans="3:9" ht="15" customHeight="1">
      <c r="C214" s="116" t="s">
        <v>245</v>
      </c>
      <c r="D214" s="116" t="s">
        <v>246</v>
      </c>
      <c r="E214" s="65" t="s">
        <v>514</v>
      </c>
      <c r="F214" s="110">
        <v>50000</v>
      </c>
      <c r="G214" s="118" t="s">
        <v>57</v>
      </c>
      <c r="H214" s="110">
        <v>0</v>
      </c>
      <c r="I214" s="110">
        <v>0</v>
      </c>
    </row>
    <row r="215" spans="1:9" ht="15" customHeight="1">
      <c r="A215" s="146" t="s">
        <v>492</v>
      </c>
      <c r="B215" s="146"/>
      <c r="C215" s="146"/>
      <c r="D215" s="146"/>
      <c r="E215" s="146"/>
      <c r="F215" s="110">
        <v>157800</v>
      </c>
      <c r="G215" s="110">
        <v>157800</v>
      </c>
      <c r="H215" s="110">
        <v>129618.75</v>
      </c>
      <c r="I215" s="110">
        <v>82.14115969581749</v>
      </c>
    </row>
    <row r="216" spans="3:9" s="111" customFormat="1" ht="15" customHeight="1">
      <c r="C216" s="112" t="s">
        <v>209</v>
      </c>
      <c r="D216" s="112" t="s">
        <v>210</v>
      </c>
      <c r="E216" s="120" t="s">
        <v>514</v>
      </c>
      <c r="F216" s="114">
        <v>157800</v>
      </c>
      <c r="G216" s="115" t="s">
        <v>57</v>
      </c>
      <c r="H216" s="114">
        <v>129618.75</v>
      </c>
      <c r="I216" s="114">
        <v>82.14</v>
      </c>
    </row>
    <row r="217" spans="3:9" ht="15" customHeight="1">
      <c r="C217" s="116" t="s">
        <v>225</v>
      </c>
      <c r="D217" s="116" t="s">
        <v>226</v>
      </c>
      <c r="E217" s="65" t="s">
        <v>514</v>
      </c>
      <c r="F217" s="110">
        <v>157800</v>
      </c>
      <c r="G217" s="118" t="s">
        <v>57</v>
      </c>
      <c r="H217" s="110">
        <v>129618.75</v>
      </c>
      <c r="I217" s="110">
        <v>82.14</v>
      </c>
    </row>
    <row r="218" spans="3:9" ht="15" customHeight="1">
      <c r="C218" s="116" t="s">
        <v>237</v>
      </c>
      <c r="D218" s="116" t="s">
        <v>238</v>
      </c>
      <c r="E218" s="65" t="s">
        <v>514</v>
      </c>
      <c r="F218" s="110">
        <v>10000</v>
      </c>
      <c r="G218" s="118" t="s">
        <v>57</v>
      </c>
      <c r="H218" s="110">
        <v>0</v>
      </c>
      <c r="I218" s="110">
        <v>0</v>
      </c>
    </row>
    <row r="219" spans="3:9" ht="15" customHeight="1">
      <c r="C219" s="116" t="s">
        <v>245</v>
      </c>
      <c r="D219" s="116" t="s">
        <v>246</v>
      </c>
      <c r="E219" s="65" t="s">
        <v>514</v>
      </c>
      <c r="F219" s="110">
        <v>10000</v>
      </c>
      <c r="G219" s="118" t="s">
        <v>57</v>
      </c>
      <c r="H219" s="110">
        <v>0</v>
      </c>
      <c r="I219" s="110">
        <v>0</v>
      </c>
    </row>
    <row r="220" spans="3:9" ht="15" customHeight="1">
      <c r="C220" s="116" t="s">
        <v>251</v>
      </c>
      <c r="D220" s="116" t="s">
        <v>252</v>
      </c>
      <c r="E220" s="117" t="s">
        <v>515</v>
      </c>
      <c r="F220" s="110">
        <v>147800</v>
      </c>
      <c r="G220" s="118" t="s">
        <v>57</v>
      </c>
      <c r="H220" s="110">
        <v>129618.75</v>
      </c>
      <c r="I220" s="110">
        <v>87.7</v>
      </c>
    </row>
    <row r="221" spans="3:9" ht="15" customHeight="1">
      <c r="C221" s="116" t="s">
        <v>255</v>
      </c>
      <c r="D221" s="116" t="s">
        <v>256</v>
      </c>
      <c r="E221" s="117" t="s">
        <v>515</v>
      </c>
      <c r="F221" s="110">
        <v>147800</v>
      </c>
      <c r="G221" s="118" t="s">
        <v>57</v>
      </c>
      <c r="H221" s="110">
        <v>129618.75</v>
      </c>
      <c r="I221" s="110">
        <v>87.7</v>
      </c>
    </row>
    <row r="222" spans="1:9" ht="15" customHeight="1">
      <c r="A222" s="146" t="s">
        <v>481</v>
      </c>
      <c r="B222" s="146"/>
      <c r="C222" s="146"/>
      <c r="D222" s="146"/>
      <c r="E222" s="146"/>
      <c r="F222" s="110">
        <v>334580</v>
      </c>
      <c r="G222" s="110">
        <v>334580</v>
      </c>
      <c r="H222" s="110">
        <v>0</v>
      </c>
      <c r="I222" s="110">
        <v>0</v>
      </c>
    </row>
    <row r="223" spans="3:9" s="111" customFormat="1" ht="15" customHeight="1">
      <c r="C223" s="112" t="s">
        <v>209</v>
      </c>
      <c r="D223" s="112" t="s">
        <v>210</v>
      </c>
      <c r="E223" s="120" t="s">
        <v>514</v>
      </c>
      <c r="F223" s="114">
        <v>334580</v>
      </c>
      <c r="G223" s="115" t="s">
        <v>57</v>
      </c>
      <c r="H223" s="114">
        <v>0</v>
      </c>
      <c r="I223" s="114">
        <v>0</v>
      </c>
    </row>
    <row r="224" spans="3:9" ht="15" customHeight="1">
      <c r="C224" s="116" t="s">
        <v>225</v>
      </c>
      <c r="D224" s="116" t="s">
        <v>226</v>
      </c>
      <c r="E224" s="65" t="s">
        <v>514</v>
      </c>
      <c r="F224" s="110">
        <v>334580</v>
      </c>
      <c r="G224" s="118" t="s">
        <v>57</v>
      </c>
      <c r="H224" s="110">
        <v>0</v>
      </c>
      <c r="I224" s="110">
        <v>0</v>
      </c>
    </row>
    <row r="225" spans="3:9" ht="15" customHeight="1">
      <c r="C225" s="116" t="s">
        <v>237</v>
      </c>
      <c r="D225" s="116" t="s">
        <v>238</v>
      </c>
      <c r="E225" s="65" t="s">
        <v>514</v>
      </c>
      <c r="F225" s="110">
        <v>300000</v>
      </c>
      <c r="G225" s="118" t="s">
        <v>57</v>
      </c>
      <c r="H225" s="110">
        <v>0</v>
      </c>
      <c r="I225" s="110">
        <v>0</v>
      </c>
    </row>
    <row r="226" spans="3:9" ht="15" customHeight="1">
      <c r="C226" s="116" t="s">
        <v>245</v>
      </c>
      <c r="D226" s="116" t="s">
        <v>246</v>
      </c>
      <c r="E226" s="65" t="s">
        <v>514</v>
      </c>
      <c r="F226" s="110">
        <v>300000</v>
      </c>
      <c r="G226" s="118" t="s">
        <v>57</v>
      </c>
      <c r="H226" s="110">
        <v>0</v>
      </c>
      <c r="I226" s="110">
        <v>0</v>
      </c>
    </row>
    <row r="227" spans="3:9" ht="15" customHeight="1">
      <c r="C227" s="116" t="s">
        <v>251</v>
      </c>
      <c r="D227" s="116" t="s">
        <v>252</v>
      </c>
      <c r="E227" s="117" t="s">
        <v>515</v>
      </c>
      <c r="F227" s="110">
        <v>34580</v>
      </c>
      <c r="G227" s="118" t="s">
        <v>57</v>
      </c>
      <c r="H227" s="110">
        <v>0</v>
      </c>
      <c r="I227" s="110">
        <v>0</v>
      </c>
    </row>
    <row r="228" spans="3:9" ht="15" customHeight="1">
      <c r="C228" s="116" t="s">
        <v>255</v>
      </c>
      <c r="D228" s="116" t="s">
        <v>256</v>
      </c>
      <c r="E228" s="117" t="s">
        <v>515</v>
      </c>
      <c r="F228" s="110">
        <v>34580</v>
      </c>
      <c r="G228" s="118" t="s">
        <v>57</v>
      </c>
      <c r="H228" s="110">
        <v>0</v>
      </c>
      <c r="I228" s="110">
        <v>0</v>
      </c>
    </row>
    <row r="229" spans="1:9" s="109" customFormat="1" ht="15" customHeight="1">
      <c r="A229" s="147" t="s">
        <v>516</v>
      </c>
      <c r="B229" s="147"/>
      <c r="C229" s="147"/>
      <c r="D229" s="147"/>
      <c r="E229" s="147"/>
      <c r="F229" s="108">
        <v>15000</v>
      </c>
      <c r="G229" s="108">
        <v>15000</v>
      </c>
      <c r="H229" s="108">
        <v>6261.65</v>
      </c>
      <c r="I229" s="108">
        <v>41.74433333333334</v>
      </c>
    </row>
    <row r="230" spans="1:9" ht="15" customHeight="1">
      <c r="A230" s="146" t="s">
        <v>473</v>
      </c>
      <c r="B230" s="146"/>
      <c r="C230" s="146"/>
      <c r="D230" s="146"/>
      <c r="E230" s="146"/>
      <c r="F230" s="110">
        <v>15000</v>
      </c>
      <c r="G230" s="110">
        <v>15000</v>
      </c>
      <c r="H230" s="110">
        <v>6261.65</v>
      </c>
      <c r="I230" s="110">
        <v>41.74433333333334</v>
      </c>
    </row>
    <row r="231" spans="3:9" s="111" customFormat="1" ht="15" customHeight="1">
      <c r="C231" s="112" t="s">
        <v>209</v>
      </c>
      <c r="D231" s="112" t="s">
        <v>210</v>
      </c>
      <c r="E231" s="113" t="s">
        <v>517</v>
      </c>
      <c r="F231" s="114">
        <v>15000</v>
      </c>
      <c r="G231" s="115" t="s">
        <v>57</v>
      </c>
      <c r="H231" s="114">
        <v>6261.65</v>
      </c>
      <c r="I231" s="114">
        <v>41.74</v>
      </c>
    </row>
    <row r="232" spans="3:9" ht="15" customHeight="1">
      <c r="C232" s="116" t="s">
        <v>225</v>
      </c>
      <c r="D232" s="116" t="s">
        <v>226</v>
      </c>
      <c r="E232" s="117" t="s">
        <v>517</v>
      </c>
      <c r="F232" s="110">
        <v>15000</v>
      </c>
      <c r="G232" s="118" t="s">
        <v>57</v>
      </c>
      <c r="H232" s="110">
        <v>6261.65</v>
      </c>
      <c r="I232" s="110">
        <v>41.74</v>
      </c>
    </row>
    <row r="233" spans="3:9" ht="15" customHeight="1">
      <c r="C233" s="116" t="s">
        <v>251</v>
      </c>
      <c r="D233" s="116" t="s">
        <v>252</v>
      </c>
      <c r="E233" s="117" t="s">
        <v>517</v>
      </c>
      <c r="F233" s="110">
        <v>15000</v>
      </c>
      <c r="G233" s="118" t="s">
        <v>57</v>
      </c>
      <c r="H233" s="110">
        <v>6261.65</v>
      </c>
      <c r="I233" s="110">
        <v>41.74</v>
      </c>
    </row>
    <row r="234" spans="3:9" ht="15" customHeight="1">
      <c r="C234" s="116" t="s">
        <v>253</v>
      </c>
      <c r="D234" s="116" t="s">
        <v>254</v>
      </c>
      <c r="E234" s="117" t="s">
        <v>517</v>
      </c>
      <c r="F234" s="110">
        <v>15000</v>
      </c>
      <c r="G234" s="118" t="s">
        <v>57</v>
      </c>
      <c r="H234" s="110">
        <v>6261.65</v>
      </c>
      <c r="I234" s="110">
        <v>41.74</v>
      </c>
    </row>
    <row r="235" spans="1:9" s="109" customFormat="1" ht="15" customHeight="1">
      <c r="A235" s="147" t="s">
        <v>518</v>
      </c>
      <c r="B235" s="147"/>
      <c r="C235" s="147"/>
      <c r="D235" s="147"/>
      <c r="E235" s="147"/>
      <c r="F235" s="108">
        <v>100000</v>
      </c>
      <c r="G235" s="108">
        <v>100000</v>
      </c>
      <c r="H235" s="108">
        <v>0</v>
      </c>
      <c r="I235" s="108">
        <v>0</v>
      </c>
    </row>
    <row r="236" spans="1:9" ht="15" customHeight="1">
      <c r="A236" s="146" t="s">
        <v>481</v>
      </c>
      <c r="B236" s="146"/>
      <c r="C236" s="146"/>
      <c r="D236" s="146"/>
      <c r="E236" s="146"/>
      <c r="F236" s="110">
        <v>100000</v>
      </c>
      <c r="G236" s="110">
        <v>100000</v>
      </c>
      <c r="H236" s="110">
        <v>0</v>
      </c>
      <c r="I236" s="110">
        <v>0</v>
      </c>
    </row>
    <row r="237" spans="3:9" s="111" customFormat="1" ht="15" customHeight="1">
      <c r="C237" s="112" t="s">
        <v>209</v>
      </c>
      <c r="D237" s="112" t="s">
        <v>210</v>
      </c>
      <c r="E237" s="113" t="s">
        <v>519</v>
      </c>
      <c r="F237" s="114">
        <v>100000</v>
      </c>
      <c r="G237" s="115" t="s">
        <v>57</v>
      </c>
      <c r="H237" s="114">
        <v>0</v>
      </c>
      <c r="I237" s="114">
        <v>0</v>
      </c>
    </row>
    <row r="238" spans="3:9" ht="15" customHeight="1">
      <c r="C238" s="116" t="s">
        <v>225</v>
      </c>
      <c r="D238" s="116" t="s">
        <v>226</v>
      </c>
      <c r="E238" s="117" t="s">
        <v>519</v>
      </c>
      <c r="F238" s="110">
        <v>100000</v>
      </c>
      <c r="G238" s="118" t="s">
        <v>57</v>
      </c>
      <c r="H238" s="110">
        <v>0</v>
      </c>
      <c r="I238" s="110">
        <v>0</v>
      </c>
    </row>
    <row r="239" spans="3:9" ht="15" customHeight="1">
      <c r="C239" s="116" t="s">
        <v>251</v>
      </c>
      <c r="D239" s="116" t="s">
        <v>252</v>
      </c>
      <c r="E239" s="117" t="s">
        <v>519</v>
      </c>
      <c r="F239" s="110">
        <v>100000</v>
      </c>
      <c r="G239" s="118" t="s">
        <v>57</v>
      </c>
      <c r="H239" s="110">
        <v>0</v>
      </c>
      <c r="I239" s="110">
        <v>0</v>
      </c>
    </row>
    <row r="240" spans="3:9" ht="15" customHeight="1">
      <c r="C240" s="116" t="s">
        <v>255</v>
      </c>
      <c r="D240" s="116" t="s">
        <v>256</v>
      </c>
      <c r="E240" s="117" t="s">
        <v>519</v>
      </c>
      <c r="F240" s="110">
        <v>100000</v>
      </c>
      <c r="G240" s="118" t="s">
        <v>57</v>
      </c>
      <c r="H240" s="110">
        <v>0</v>
      </c>
      <c r="I240" s="110">
        <v>0</v>
      </c>
    </row>
    <row r="241" spans="1:9" s="109" customFormat="1" ht="15" customHeight="1">
      <c r="A241" s="147" t="s">
        <v>520</v>
      </c>
      <c r="B241" s="147"/>
      <c r="C241" s="147"/>
      <c r="D241" s="147"/>
      <c r="E241" s="147"/>
      <c r="F241" s="108">
        <v>70000</v>
      </c>
      <c r="G241" s="108">
        <v>70000</v>
      </c>
      <c r="H241" s="108">
        <v>46000</v>
      </c>
      <c r="I241" s="108">
        <v>65.71428571428571</v>
      </c>
    </row>
    <row r="242" spans="1:9" ht="15" customHeight="1">
      <c r="A242" s="146" t="s">
        <v>473</v>
      </c>
      <c r="B242" s="146"/>
      <c r="C242" s="146"/>
      <c r="D242" s="146"/>
      <c r="E242" s="146"/>
      <c r="F242" s="110">
        <v>20000</v>
      </c>
      <c r="G242" s="110">
        <v>20000</v>
      </c>
      <c r="H242" s="110">
        <v>46000</v>
      </c>
      <c r="I242" s="110">
        <v>230</v>
      </c>
    </row>
    <row r="243" spans="3:9" s="111" customFormat="1" ht="15" customHeight="1">
      <c r="C243" s="112" t="s">
        <v>209</v>
      </c>
      <c r="D243" s="112" t="s">
        <v>210</v>
      </c>
      <c r="E243" s="113" t="s">
        <v>487</v>
      </c>
      <c r="F243" s="114">
        <v>20000</v>
      </c>
      <c r="G243" s="115" t="s">
        <v>57</v>
      </c>
      <c r="H243" s="114">
        <v>46000</v>
      </c>
      <c r="I243" s="114">
        <v>230</v>
      </c>
    </row>
    <row r="244" spans="3:9" ht="15" customHeight="1">
      <c r="C244" s="116" t="s">
        <v>225</v>
      </c>
      <c r="D244" s="116" t="s">
        <v>226</v>
      </c>
      <c r="E244" s="117" t="s">
        <v>487</v>
      </c>
      <c r="F244" s="110">
        <v>20000</v>
      </c>
      <c r="G244" s="118" t="s">
        <v>57</v>
      </c>
      <c r="H244" s="110">
        <v>46000</v>
      </c>
      <c r="I244" s="110">
        <v>230</v>
      </c>
    </row>
    <row r="245" spans="3:9" ht="15" customHeight="1">
      <c r="C245" s="116" t="s">
        <v>251</v>
      </c>
      <c r="D245" s="116" t="s">
        <v>252</v>
      </c>
      <c r="E245" s="117" t="s">
        <v>487</v>
      </c>
      <c r="F245" s="110">
        <v>20000</v>
      </c>
      <c r="G245" s="118" t="s">
        <v>57</v>
      </c>
      <c r="H245" s="110">
        <v>46000</v>
      </c>
      <c r="I245" s="110">
        <v>230</v>
      </c>
    </row>
    <row r="246" spans="3:9" ht="15" customHeight="1">
      <c r="C246" s="116" t="s">
        <v>265</v>
      </c>
      <c r="D246" s="116" t="s">
        <v>266</v>
      </c>
      <c r="E246" s="117" t="s">
        <v>487</v>
      </c>
      <c r="F246" s="110">
        <v>20000</v>
      </c>
      <c r="G246" s="118" t="s">
        <v>57</v>
      </c>
      <c r="H246" s="110">
        <v>46000</v>
      </c>
      <c r="I246" s="110">
        <v>230</v>
      </c>
    </row>
    <row r="247" spans="1:9" ht="15" customHeight="1">
      <c r="A247" s="146" t="s">
        <v>481</v>
      </c>
      <c r="B247" s="146"/>
      <c r="C247" s="146"/>
      <c r="D247" s="146"/>
      <c r="E247" s="146"/>
      <c r="F247" s="110">
        <v>50000</v>
      </c>
      <c r="G247" s="110">
        <v>50000</v>
      </c>
      <c r="H247" s="110">
        <v>0</v>
      </c>
      <c r="I247" s="110">
        <v>0</v>
      </c>
    </row>
    <row r="248" spans="3:9" s="111" customFormat="1" ht="15" customHeight="1">
      <c r="C248" s="112" t="s">
        <v>209</v>
      </c>
      <c r="D248" s="112" t="s">
        <v>210</v>
      </c>
      <c r="E248" s="113" t="s">
        <v>487</v>
      </c>
      <c r="F248" s="114">
        <v>50000</v>
      </c>
      <c r="G248" s="115" t="s">
        <v>57</v>
      </c>
      <c r="H248" s="114">
        <v>0</v>
      </c>
      <c r="I248" s="114">
        <v>0</v>
      </c>
    </row>
    <row r="249" spans="3:9" ht="15" customHeight="1">
      <c r="C249" s="116" t="s">
        <v>225</v>
      </c>
      <c r="D249" s="116" t="s">
        <v>226</v>
      </c>
      <c r="E249" s="117" t="s">
        <v>487</v>
      </c>
      <c r="F249" s="110">
        <v>50000</v>
      </c>
      <c r="G249" s="118" t="s">
        <v>57</v>
      </c>
      <c r="H249" s="110">
        <v>0</v>
      </c>
      <c r="I249" s="110">
        <v>0</v>
      </c>
    </row>
    <row r="250" spans="3:9" ht="15" customHeight="1">
      <c r="C250" s="116" t="s">
        <v>251</v>
      </c>
      <c r="D250" s="116" t="s">
        <v>252</v>
      </c>
      <c r="E250" s="117" t="s">
        <v>487</v>
      </c>
      <c r="F250" s="110">
        <v>50000</v>
      </c>
      <c r="G250" s="118" t="s">
        <v>57</v>
      </c>
      <c r="H250" s="110">
        <v>0</v>
      </c>
      <c r="I250" s="110">
        <v>0</v>
      </c>
    </row>
    <row r="251" spans="3:9" ht="15" customHeight="1">
      <c r="C251" s="116" t="s">
        <v>265</v>
      </c>
      <c r="D251" s="116" t="s">
        <v>266</v>
      </c>
      <c r="E251" s="117" t="s">
        <v>487</v>
      </c>
      <c r="F251" s="110">
        <v>50000</v>
      </c>
      <c r="G251" s="118" t="s">
        <v>57</v>
      </c>
      <c r="H251" s="110">
        <v>0</v>
      </c>
      <c r="I251" s="110">
        <v>0</v>
      </c>
    </row>
    <row r="252" spans="1:9" s="109" customFormat="1" ht="15" customHeight="1">
      <c r="A252" s="147" t="s">
        <v>521</v>
      </c>
      <c r="B252" s="147"/>
      <c r="C252" s="147"/>
      <c r="D252" s="147"/>
      <c r="E252" s="147"/>
      <c r="F252" s="108">
        <v>23000</v>
      </c>
      <c r="G252" s="108">
        <v>23000</v>
      </c>
      <c r="H252" s="108">
        <v>8695.62</v>
      </c>
      <c r="I252" s="108">
        <v>37.80704347826087</v>
      </c>
    </row>
    <row r="253" spans="1:9" ht="15" customHeight="1">
      <c r="A253" s="146" t="s">
        <v>522</v>
      </c>
      <c r="B253" s="146"/>
      <c r="C253" s="146"/>
      <c r="D253" s="146"/>
      <c r="E253" s="146"/>
      <c r="F253" s="110">
        <v>23000</v>
      </c>
      <c r="G253" s="110">
        <v>23000</v>
      </c>
      <c r="H253" s="110">
        <v>8695.62</v>
      </c>
      <c r="I253" s="110">
        <v>37.80704347826087</v>
      </c>
    </row>
    <row r="254" spans="3:9" s="111" customFormat="1" ht="15" customHeight="1">
      <c r="C254" s="112" t="s">
        <v>209</v>
      </c>
      <c r="D254" s="112" t="s">
        <v>210</v>
      </c>
      <c r="E254" s="113" t="s">
        <v>487</v>
      </c>
      <c r="F254" s="114">
        <v>23000</v>
      </c>
      <c r="G254" s="115" t="s">
        <v>57</v>
      </c>
      <c r="H254" s="114">
        <v>8695.62</v>
      </c>
      <c r="I254" s="114">
        <v>37.81</v>
      </c>
    </row>
    <row r="255" spans="3:9" ht="15" customHeight="1">
      <c r="C255" s="116" t="s">
        <v>225</v>
      </c>
      <c r="D255" s="116" t="s">
        <v>226</v>
      </c>
      <c r="E255" s="117" t="s">
        <v>487</v>
      </c>
      <c r="F255" s="110">
        <v>23000</v>
      </c>
      <c r="G255" s="118" t="s">
        <v>57</v>
      </c>
      <c r="H255" s="110">
        <v>8695.62</v>
      </c>
      <c r="I255" s="110">
        <v>37.81</v>
      </c>
    </row>
    <row r="256" spans="3:9" ht="15" customHeight="1">
      <c r="C256" s="116" t="s">
        <v>237</v>
      </c>
      <c r="D256" s="116" t="s">
        <v>238</v>
      </c>
      <c r="E256" s="117" t="s">
        <v>487</v>
      </c>
      <c r="F256" s="110">
        <v>6000</v>
      </c>
      <c r="G256" s="118" t="s">
        <v>57</v>
      </c>
      <c r="H256" s="110">
        <v>3787.97</v>
      </c>
      <c r="I256" s="110">
        <v>63.13</v>
      </c>
    </row>
    <row r="257" spans="3:9" ht="15" customHeight="1">
      <c r="C257" s="116" t="s">
        <v>239</v>
      </c>
      <c r="D257" s="116" t="s">
        <v>240</v>
      </c>
      <c r="E257" s="117" t="s">
        <v>487</v>
      </c>
      <c r="F257" s="110">
        <v>1500</v>
      </c>
      <c r="G257" s="118" t="s">
        <v>57</v>
      </c>
      <c r="H257" s="110">
        <v>221.94</v>
      </c>
      <c r="I257" s="110">
        <v>14.8</v>
      </c>
    </row>
    <row r="258" spans="3:9" ht="15" customHeight="1">
      <c r="C258" s="116" t="s">
        <v>243</v>
      </c>
      <c r="D258" s="116" t="s">
        <v>244</v>
      </c>
      <c r="E258" s="117" t="s">
        <v>487</v>
      </c>
      <c r="F258" s="110">
        <v>4500</v>
      </c>
      <c r="G258" s="118" t="s">
        <v>57</v>
      </c>
      <c r="H258" s="110">
        <v>3566.03</v>
      </c>
      <c r="I258" s="110">
        <v>79.25</v>
      </c>
    </row>
    <row r="259" spans="3:9" ht="15" customHeight="1">
      <c r="C259" s="116" t="s">
        <v>251</v>
      </c>
      <c r="D259" s="116" t="s">
        <v>252</v>
      </c>
      <c r="E259" s="117" t="s">
        <v>487</v>
      </c>
      <c r="F259" s="110">
        <v>17000</v>
      </c>
      <c r="G259" s="118" t="s">
        <v>57</v>
      </c>
      <c r="H259" s="110">
        <v>4907.65</v>
      </c>
      <c r="I259" s="110">
        <v>28.87</v>
      </c>
    </row>
    <row r="260" spans="3:9" ht="15" customHeight="1">
      <c r="C260" s="116" t="s">
        <v>259</v>
      </c>
      <c r="D260" s="116" t="s">
        <v>260</v>
      </c>
      <c r="E260" s="117" t="s">
        <v>487</v>
      </c>
      <c r="F260" s="110">
        <v>17000</v>
      </c>
      <c r="G260" s="118" t="s">
        <v>57</v>
      </c>
      <c r="H260" s="110">
        <v>4907.65</v>
      </c>
      <c r="I260" s="110">
        <v>28.87</v>
      </c>
    </row>
    <row r="261" spans="1:9" s="109" customFormat="1" ht="15" customHeight="1">
      <c r="A261" s="147" t="s">
        <v>523</v>
      </c>
      <c r="B261" s="147"/>
      <c r="C261" s="147"/>
      <c r="D261" s="147"/>
      <c r="E261" s="147"/>
      <c r="F261" s="108">
        <v>100000</v>
      </c>
      <c r="G261" s="108">
        <v>100000</v>
      </c>
      <c r="H261" s="108">
        <v>0</v>
      </c>
      <c r="I261" s="108">
        <v>0</v>
      </c>
    </row>
    <row r="262" spans="1:9" ht="15" customHeight="1">
      <c r="A262" s="146" t="s">
        <v>481</v>
      </c>
      <c r="B262" s="146"/>
      <c r="C262" s="146"/>
      <c r="D262" s="146"/>
      <c r="E262" s="146"/>
      <c r="F262" s="110">
        <v>100000</v>
      </c>
      <c r="G262" s="110">
        <v>100000</v>
      </c>
      <c r="H262" s="110">
        <v>0</v>
      </c>
      <c r="I262" s="110">
        <v>0</v>
      </c>
    </row>
    <row r="263" spans="3:9" s="111" customFormat="1" ht="14.25" customHeight="1">
      <c r="C263" s="112" t="s">
        <v>209</v>
      </c>
      <c r="D263" s="112" t="s">
        <v>210</v>
      </c>
      <c r="E263" s="113" t="s">
        <v>519</v>
      </c>
      <c r="F263" s="114">
        <v>100000</v>
      </c>
      <c r="G263" s="115" t="s">
        <v>57</v>
      </c>
      <c r="H263" s="114">
        <v>0</v>
      </c>
      <c r="I263" s="114">
        <v>0</v>
      </c>
    </row>
    <row r="264" spans="3:9" ht="15" customHeight="1">
      <c r="C264" s="116" t="s">
        <v>225</v>
      </c>
      <c r="D264" s="116" t="s">
        <v>226</v>
      </c>
      <c r="E264" s="117" t="s">
        <v>519</v>
      </c>
      <c r="F264" s="110">
        <v>100000</v>
      </c>
      <c r="G264" s="118" t="s">
        <v>57</v>
      </c>
      <c r="H264" s="110">
        <v>0</v>
      </c>
      <c r="I264" s="110">
        <v>0</v>
      </c>
    </row>
    <row r="265" spans="3:9" ht="15" customHeight="1">
      <c r="C265" s="116" t="s">
        <v>251</v>
      </c>
      <c r="D265" s="116" t="s">
        <v>252</v>
      </c>
      <c r="E265" s="117" t="s">
        <v>519</v>
      </c>
      <c r="F265" s="110">
        <v>100000</v>
      </c>
      <c r="G265" s="118" t="s">
        <v>57</v>
      </c>
      <c r="H265" s="110">
        <v>0</v>
      </c>
      <c r="I265" s="110">
        <v>0</v>
      </c>
    </row>
    <row r="266" spans="3:9" ht="15" customHeight="1">
      <c r="C266" s="116" t="s">
        <v>255</v>
      </c>
      <c r="D266" s="116" t="s">
        <v>256</v>
      </c>
      <c r="E266" s="117" t="s">
        <v>519</v>
      </c>
      <c r="F266" s="110">
        <v>100000</v>
      </c>
      <c r="G266" s="118" t="s">
        <v>57</v>
      </c>
      <c r="H266" s="110">
        <v>0</v>
      </c>
      <c r="I266" s="110">
        <v>0</v>
      </c>
    </row>
    <row r="267" spans="1:9" s="109" customFormat="1" ht="15" customHeight="1">
      <c r="A267" s="147" t="s">
        <v>524</v>
      </c>
      <c r="B267" s="147"/>
      <c r="C267" s="147"/>
      <c r="D267" s="147"/>
      <c r="E267" s="147"/>
      <c r="F267" s="108">
        <v>70000</v>
      </c>
      <c r="G267" s="108">
        <v>70000</v>
      </c>
      <c r="H267" s="108">
        <v>0</v>
      </c>
      <c r="I267" s="108">
        <v>0</v>
      </c>
    </row>
    <row r="268" spans="1:9" ht="15" customHeight="1">
      <c r="A268" s="146" t="s">
        <v>473</v>
      </c>
      <c r="B268" s="146"/>
      <c r="C268" s="146"/>
      <c r="D268" s="146"/>
      <c r="E268" s="146"/>
      <c r="F268" s="110">
        <v>60000</v>
      </c>
      <c r="G268" s="110">
        <v>60000</v>
      </c>
      <c r="H268" s="110">
        <v>0</v>
      </c>
      <c r="I268" s="110">
        <v>0</v>
      </c>
    </row>
    <row r="269" spans="3:9" s="111" customFormat="1" ht="15" customHeight="1">
      <c r="C269" s="112" t="s">
        <v>209</v>
      </c>
      <c r="D269" s="112" t="s">
        <v>210</v>
      </c>
      <c r="E269" s="113" t="s">
        <v>525</v>
      </c>
      <c r="F269" s="114">
        <v>60000</v>
      </c>
      <c r="G269" s="115" t="s">
        <v>57</v>
      </c>
      <c r="H269" s="114">
        <v>0</v>
      </c>
      <c r="I269" s="114">
        <v>0</v>
      </c>
    </row>
    <row r="270" spans="3:9" ht="15" customHeight="1">
      <c r="C270" s="116" t="s">
        <v>301</v>
      </c>
      <c r="D270" s="116" t="s">
        <v>302</v>
      </c>
      <c r="E270" s="117" t="s">
        <v>525</v>
      </c>
      <c r="F270" s="110">
        <v>60000</v>
      </c>
      <c r="G270" s="118" t="s">
        <v>57</v>
      </c>
      <c r="H270" s="110">
        <v>0</v>
      </c>
      <c r="I270" s="110">
        <v>0</v>
      </c>
    </row>
    <row r="271" spans="3:9" ht="15" customHeight="1">
      <c r="C271" s="116" t="s">
        <v>306</v>
      </c>
      <c r="D271" s="100" t="s">
        <v>505</v>
      </c>
      <c r="E271" s="117" t="s">
        <v>525</v>
      </c>
      <c r="F271" s="110">
        <v>60000</v>
      </c>
      <c r="G271" s="118" t="s">
        <v>57</v>
      </c>
      <c r="H271" s="110">
        <v>0</v>
      </c>
      <c r="I271" s="110">
        <v>0</v>
      </c>
    </row>
    <row r="272" spans="3:9" ht="15" customHeight="1">
      <c r="C272" s="116" t="s">
        <v>308</v>
      </c>
      <c r="D272" s="116" t="s">
        <v>309</v>
      </c>
      <c r="E272" s="117" t="s">
        <v>525</v>
      </c>
      <c r="F272" s="110">
        <v>60000</v>
      </c>
      <c r="G272" s="118" t="s">
        <v>57</v>
      </c>
      <c r="H272" s="110">
        <v>0</v>
      </c>
      <c r="I272" s="110">
        <v>0</v>
      </c>
    </row>
    <row r="273" spans="1:9" ht="15" customHeight="1">
      <c r="A273" s="146" t="s">
        <v>492</v>
      </c>
      <c r="B273" s="146"/>
      <c r="C273" s="146"/>
      <c r="D273" s="146"/>
      <c r="E273" s="146"/>
      <c r="F273" s="110">
        <v>10000</v>
      </c>
      <c r="G273" s="110">
        <v>10000</v>
      </c>
      <c r="H273" s="110">
        <v>0</v>
      </c>
      <c r="I273" s="110">
        <v>0</v>
      </c>
    </row>
    <row r="274" spans="3:9" s="111" customFormat="1" ht="15" customHeight="1">
      <c r="C274" s="112" t="s">
        <v>209</v>
      </c>
      <c r="D274" s="112" t="s">
        <v>210</v>
      </c>
      <c r="E274" s="113" t="s">
        <v>525</v>
      </c>
      <c r="F274" s="114">
        <v>10000</v>
      </c>
      <c r="G274" s="115" t="s">
        <v>57</v>
      </c>
      <c r="H274" s="114">
        <v>0</v>
      </c>
      <c r="I274" s="114">
        <v>0</v>
      </c>
    </row>
    <row r="275" spans="3:9" ht="15" customHeight="1">
      <c r="C275" s="116" t="s">
        <v>301</v>
      </c>
      <c r="D275" s="116" t="s">
        <v>302</v>
      </c>
      <c r="E275" s="117" t="s">
        <v>525</v>
      </c>
      <c r="F275" s="110">
        <v>10000</v>
      </c>
      <c r="G275" s="118" t="s">
        <v>57</v>
      </c>
      <c r="H275" s="110">
        <v>0</v>
      </c>
      <c r="I275" s="110">
        <v>0</v>
      </c>
    </row>
    <row r="276" spans="3:9" ht="15" customHeight="1">
      <c r="C276" s="116" t="s">
        <v>306</v>
      </c>
      <c r="D276" s="100" t="s">
        <v>505</v>
      </c>
      <c r="E276" s="117" t="s">
        <v>525</v>
      </c>
      <c r="F276" s="110">
        <v>10000</v>
      </c>
      <c r="G276" s="118" t="s">
        <v>57</v>
      </c>
      <c r="H276" s="110">
        <v>0</v>
      </c>
      <c r="I276" s="110">
        <v>0</v>
      </c>
    </row>
    <row r="277" spans="3:9" ht="15" customHeight="1">
      <c r="C277" s="116" t="s">
        <v>308</v>
      </c>
      <c r="D277" s="116" t="s">
        <v>309</v>
      </c>
      <c r="E277" s="117" t="s">
        <v>525</v>
      </c>
      <c r="F277" s="110">
        <v>10000</v>
      </c>
      <c r="G277" s="118" t="s">
        <v>57</v>
      </c>
      <c r="H277" s="110">
        <v>0</v>
      </c>
      <c r="I277" s="110">
        <v>0</v>
      </c>
    </row>
    <row r="278" spans="1:9" s="109" customFormat="1" ht="15" customHeight="1">
      <c r="A278" s="147" t="s">
        <v>526</v>
      </c>
      <c r="B278" s="147"/>
      <c r="C278" s="147"/>
      <c r="D278" s="147"/>
      <c r="E278" s="147"/>
      <c r="F278" s="108">
        <v>350000</v>
      </c>
      <c r="G278" s="108">
        <v>350000</v>
      </c>
      <c r="H278" s="108">
        <v>0</v>
      </c>
      <c r="I278" s="108">
        <v>0</v>
      </c>
    </row>
    <row r="279" spans="1:9" ht="15" customHeight="1">
      <c r="A279" s="146" t="s">
        <v>492</v>
      </c>
      <c r="B279" s="146"/>
      <c r="C279" s="146"/>
      <c r="D279" s="146"/>
      <c r="E279" s="146"/>
      <c r="F279" s="110">
        <v>50000</v>
      </c>
      <c r="G279" s="110">
        <v>50000</v>
      </c>
      <c r="H279" s="110">
        <v>0</v>
      </c>
      <c r="I279" s="110">
        <v>0</v>
      </c>
    </row>
    <row r="280" spans="3:9" s="111" customFormat="1" ht="15" customHeight="1">
      <c r="C280" s="112" t="s">
        <v>332</v>
      </c>
      <c r="D280" s="112" t="s">
        <v>333</v>
      </c>
      <c r="E280" s="113" t="s">
        <v>515</v>
      </c>
      <c r="F280" s="114">
        <v>50000</v>
      </c>
      <c r="G280" s="115" t="s">
        <v>57</v>
      </c>
      <c r="H280" s="114">
        <v>0</v>
      </c>
      <c r="I280" s="114">
        <v>0</v>
      </c>
    </row>
    <row r="281" spans="3:9" ht="15" customHeight="1">
      <c r="C281" s="116" t="s">
        <v>339</v>
      </c>
      <c r="D281" s="116" t="s">
        <v>340</v>
      </c>
      <c r="E281" s="117" t="s">
        <v>515</v>
      </c>
      <c r="F281" s="110">
        <v>50000</v>
      </c>
      <c r="G281" s="118" t="s">
        <v>57</v>
      </c>
      <c r="H281" s="110">
        <v>0</v>
      </c>
      <c r="I281" s="110">
        <v>0</v>
      </c>
    </row>
    <row r="282" spans="3:9" ht="15" customHeight="1">
      <c r="C282" s="116" t="s">
        <v>341</v>
      </c>
      <c r="D282" s="116" t="s">
        <v>342</v>
      </c>
      <c r="E282" s="117" t="s">
        <v>515</v>
      </c>
      <c r="F282" s="110">
        <v>50000</v>
      </c>
      <c r="G282" s="118" t="s">
        <v>57</v>
      </c>
      <c r="H282" s="110">
        <v>0</v>
      </c>
      <c r="I282" s="110">
        <v>0</v>
      </c>
    </row>
    <row r="283" spans="3:9" ht="15" customHeight="1">
      <c r="C283" s="116" t="s">
        <v>343</v>
      </c>
      <c r="D283" s="116" t="s">
        <v>344</v>
      </c>
      <c r="E283" s="117" t="s">
        <v>515</v>
      </c>
      <c r="F283" s="110">
        <v>50000</v>
      </c>
      <c r="G283" s="118" t="s">
        <v>57</v>
      </c>
      <c r="H283" s="110">
        <v>0</v>
      </c>
      <c r="I283" s="110">
        <v>0</v>
      </c>
    </row>
    <row r="284" spans="1:9" ht="15" customHeight="1">
      <c r="A284" s="146" t="s">
        <v>481</v>
      </c>
      <c r="B284" s="146"/>
      <c r="C284" s="146"/>
      <c r="D284" s="146"/>
      <c r="E284" s="146"/>
      <c r="F284" s="110">
        <v>300000</v>
      </c>
      <c r="G284" s="110">
        <v>300000</v>
      </c>
      <c r="H284" s="110">
        <v>0</v>
      </c>
      <c r="I284" s="110">
        <v>0</v>
      </c>
    </row>
    <row r="285" spans="3:9" s="111" customFormat="1" ht="15" customHeight="1">
      <c r="C285" s="112" t="s">
        <v>332</v>
      </c>
      <c r="D285" s="112" t="s">
        <v>333</v>
      </c>
      <c r="E285" s="113" t="s">
        <v>515</v>
      </c>
      <c r="F285" s="114">
        <v>300000</v>
      </c>
      <c r="G285" s="115" t="s">
        <v>57</v>
      </c>
      <c r="H285" s="114">
        <v>0</v>
      </c>
      <c r="I285" s="114">
        <v>0</v>
      </c>
    </row>
    <row r="286" spans="3:9" ht="15" customHeight="1">
      <c r="C286" s="116" t="s">
        <v>339</v>
      </c>
      <c r="D286" s="116" t="s">
        <v>340</v>
      </c>
      <c r="E286" s="117" t="s">
        <v>515</v>
      </c>
      <c r="F286" s="110">
        <v>300000</v>
      </c>
      <c r="G286" s="118" t="s">
        <v>57</v>
      </c>
      <c r="H286" s="110">
        <v>0</v>
      </c>
      <c r="I286" s="110">
        <v>0</v>
      </c>
    </row>
    <row r="287" spans="3:9" ht="15" customHeight="1">
      <c r="C287" s="116" t="s">
        <v>341</v>
      </c>
      <c r="D287" s="116" t="s">
        <v>342</v>
      </c>
      <c r="E287" s="117" t="s">
        <v>515</v>
      </c>
      <c r="F287" s="110">
        <v>300000</v>
      </c>
      <c r="G287" s="118" t="s">
        <v>57</v>
      </c>
      <c r="H287" s="110">
        <v>0</v>
      </c>
      <c r="I287" s="110">
        <v>0</v>
      </c>
    </row>
    <row r="288" spans="3:9" ht="15" customHeight="1">
      <c r="C288" s="116" t="s">
        <v>343</v>
      </c>
      <c r="D288" s="116" t="s">
        <v>344</v>
      </c>
      <c r="E288" s="117" t="s">
        <v>515</v>
      </c>
      <c r="F288" s="110">
        <v>300000</v>
      </c>
      <c r="G288" s="118" t="s">
        <v>57</v>
      </c>
      <c r="H288" s="110">
        <v>0</v>
      </c>
      <c r="I288" s="110">
        <v>0</v>
      </c>
    </row>
    <row r="289" spans="1:9" s="109" customFormat="1" ht="15" customHeight="1">
      <c r="A289" s="147" t="s">
        <v>527</v>
      </c>
      <c r="B289" s="147"/>
      <c r="C289" s="147"/>
      <c r="D289" s="147"/>
      <c r="E289" s="147"/>
      <c r="F289" s="108">
        <v>0</v>
      </c>
      <c r="G289" s="108">
        <v>0</v>
      </c>
      <c r="H289" s="108">
        <v>0</v>
      </c>
      <c r="I289" s="108">
        <v>0</v>
      </c>
    </row>
    <row r="290" spans="1:9" ht="15" customHeight="1">
      <c r="A290" s="146" t="s">
        <v>473</v>
      </c>
      <c r="B290" s="146"/>
      <c r="C290" s="146"/>
      <c r="D290" s="146"/>
      <c r="E290" s="146"/>
      <c r="F290" s="110">
        <v>0</v>
      </c>
      <c r="G290" s="110">
        <v>0</v>
      </c>
      <c r="H290" s="110">
        <v>0</v>
      </c>
      <c r="I290" s="110">
        <v>0</v>
      </c>
    </row>
    <row r="291" spans="3:9" s="111" customFormat="1" ht="15" customHeight="1">
      <c r="C291" s="112" t="s">
        <v>332</v>
      </c>
      <c r="D291" s="112" t="s">
        <v>333</v>
      </c>
      <c r="E291" s="120" t="s">
        <v>528</v>
      </c>
      <c r="F291" s="114">
        <v>0</v>
      </c>
      <c r="G291" s="115" t="s">
        <v>57</v>
      </c>
      <c r="H291" s="114">
        <v>0</v>
      </c>
      <c r="I291" s="114">
        <v>0</v>
      </c>
    </row>
    <row r="292" spans="3:9" ht="15" customHeight="1">
      <c r="C292" s="116" t="s">
        <v>339</v>
      </c>
      <c r="D292" s="116" t="s">
        <v>340</v>
      </c>
      <c r="E292" s="65" t="s">
        <v>528</v>
      </c>
      <c r="F292" s="110">
        <v>0</v>
      </c>
      <c r="G292" s="118" t="s">
        <v>57</v>
      </c>
      <c r="H292" s="110">
        <v>0</v>
      </c>
      <c r="I292" s="110">
        <v>0</v>
      </c>
    </row>
    <row r="293" spans="3:9" ht="15" customHeight="1">
      <c r="C293" s="116" t="s">
        <v>355</v>
      </c>
      <c r="D293" s="116" t="s">
        <v>356</v>
      </c>
      <c r="E293" s="117" t="s">
        <v>515</v>
      </c>
      <c r="F293" s="110">
        <v>0</v>
      </c>
      <c r="G293" s="118" t="s">
        <v>57</v>
      </c>
      <c r="H293" s="110">
        <v>0</v>
      </c>
      <c r="I293" s="110">
        <v>0</v>
      </c>
    </row>
    <row r="294" spans="3:9" ht="15" customHeight="1">
      <c r="C294" s="116" t="s">
        <v>357</v>
      </c>
      <c r="D294" s="116" t="s">
        <v>358</v>
      </c>
      <c r="E294" s="117" t="s">
        <v>515</v>
      </c>
      <c r="F294" s="110">
        <v>0</v>
      </c>
      <c r="G294" s="118" t="s">
        <v>57</v>
      </c>
      <c r="H294" s="110">
        <v>0</v>
      </c>
      <c r="I294" s="110">
        <v>0</v>
      </c>
    </row>
    <row r="295" spans="1:9" ht="15" customHeight="1">
      <c r="A295" s="146" t="s">
        <v>481</v>
      </c>
      <c r="B295" s="146"/>
      <c r="C295" s="146"/>
      <c r="D295" s="146"/>
      <c r="E295" s="146"/>
      <c r="F295" s="110">
        <v>0</v>
      </c>
      <c r="G295" s="110">
        <v>0</v>
      </c>
      <c r="H295" s="110">
        <v>0</v>
      </c>
      <c r="I295" s="110">
        <v>0</v>
      </c>
    </row>
    <row r="296" spans="3:9" s="111" customFormat="1" ht="15" customHeight="1">
      <c r="C296" s="112" t="s">
        <v>332</v>
      </c>
      <c r="D296" s="112" t="s">
        <v>333</v>
      </c>
      <c r="E296" s="120" t="s">
        <v>528</v>
      </c>
      <c r="F296" s="114">
        <v>0</v>
      </c>
      <c r="G296" s="115" t="s">
        <v>57</v>
      </c>
      <c r="H296" s="114">
        <v>0</v>
      </c>
      <c r="I296" s="114">
        <v>0</v>
      </c>
    </row>
    <row r="297" spans="3:9" ht="15" customHeight="1">
      <c r="C297" s="116" t="s">
        <v>339</v>
      </c>
      <c r="D297" s="116" t="s">
        <v>340</v>
      </c>
      <c r="E297" s="65" t="s">
        <v>528</v>
      </c>
      <c r="F297" s="110">
        <v>0</v>
      </c>
      <c r="G297" s="118" t="s">
        <v>57</v>
      </c>
      <c r="H297" s="110">
        <v>0</v>
      </c>
      <c r="I297" s="110">
        <v>0</v>
      </c>
    </row>
    <row r="298" spans="3:9" ht="15" customHeight="1">
      <c r="C298" s="116" t="s">
        <v>355</v>
      </c>
      <c r="D298" s="116" t="s">
        <v>356</v>
      </c>
      <c r="E298" s="117" t="s">
        <v>515</v>
      </c>
      <c r="F298" s="110">
        <v>0</v>
      </c>
      <c r="G298" s="118" t="s">
        <v>57</v>
      </c>
      <c r="H298" s="110">
        <v>0</v>
      </c>
      <c r="I298" s="110">
        <v>0</v>
      </c>
    </row>
    <row r="299" spans="3:9" ht="15" customHeight="1">
      <c r="C299" s="116" t="s">
        <v>357</v>
      </c>
      <c r="D299" s="116" t="s">
        <v>358</v>
      </c>
      <c r="E299" s="117" t="s">
        <v>515</v>
      </c>
      <c r="F299" s="110">
        <v>0</v>
      </c>
      <c r="G299" s="118" t="s">
        <v>57</v>
      </c>
      <c r="H299" s="110">
        <v>0</v>
      </c>
      <c r="I299" s="110">
        <v>0</v>
      </c>
    </row>
    <row r="300" spans="1:9" s="109" customFormat="1" ht="15" customHeight="1">
      <c r="A300" s="147" t="s">
        <v>529</v>
      </c>
      <c r="B300" s="147"/>
      <c r="C300" s="147"/>
      <c r="D300" s="147"/>
      <c r="E300" s="147"/>
      <c r="F300" s="108">
        <v>33500</v>
      </c>
      <c r="G300" s="108">
        <v>33500</v>
      </c>
      <c r="H300" s="108">
        <v>10342.88</v>
      </c>
      <c r="I300" s="108">
        <v>30.874268656716414</v>
      </c>
    </row>
    <row r="301" spans="1:9" ht="15" customHeight="1">
      <c r="A301" s="146" t="s">
        <v>492</v>
      </c>
      <c r="B301" s="146"/>
      <c r="C301" s="146"/>
      <c r="D301" s="146"/>
      <c r="E301" s="146"/>
      <c r="F301" s="110">
        <v>33500</v>
      </c>
      <c r="G301" s="110">
        <v>33500</v>
      </c>
      <c r="H301" s="110">
        <v>10342.88</v>
      </c>
      <c r="I301" s="110">
        <v>30.874268656716414</v>
      </c>
    </row>
    <row r="302" spans="3:9" s="111" customFormat="1" ht="15" customHeight="1">
      <c r="C302" s="112" t="s">
        <v>209</v>
      </c>
      <c r="D302" s="112" t="s">
        <v>210</v>
      </c>
      <c r="E302" s="113" t="s">
        <v>487</v>
      </c>
      <c r="F302" s="114">
        <v>33500</v>
      </c>
      <c r="G302" s="115" t="s">
        <v>57</v>
      </c>
      <c r="H302" s="114">
        <v>10342.88</v>
      </c>
      <c r="I302" s="114">
        <v>30.87</v>
      </c>
    </row>
    <row r="303" spans="3:9" ht="15" customHeight="1">
      <c r="C303" s="116" t="s">
        <v>225</v>
      </c>
      <c r="D303" s="116" t="s">
        <v>226</v>
      </c>
      <c r="E303" s="117" t="s">
        <v>487</v>
      </c>
      <c r="F303" s="110">
        <v>33500</v>
      </c>
      <c r="G303" s="118" t="s">
        <v>57</v>
      </c>
      <c r="H303" s="110">
        <v>10342.88</v>
      </c>
      <c r="I303" s="110">
        <v>30.87</v>
      </c>
    </row>
    <row r="304" spans="3:9" ht="15" customHeight="1">
      <c r="C304" s="116" t="s">
        <v>237</v>
      </c>
      <c r="D304" s="116" t="s">
        <v>238</v>
      </c>
      <c r="E304" s="117" t="s">
        <v>487</v>
      </c>
      <c r="F304" s="110">
        <v>5000</v>
      </c>
      <c r="G304" s="118" t="s">
        <v>57</v>
      </c>
      <c r="H304" s="110">
        <v>6283</v>
      </c>
      <c r="I304" s="110">
        <v>125.66</v>
      </c>
    </row>
    <row r="305" spans="3:9" ht="15" customHeight="1">
      <c r="C305" s="116" t="s">
        <v>243</v>
      </c>
      <c r="D305" s="116" t="s">
        <v>244</v>
      </c>
      <c r="E305" s="117" t="s">
        <v>487</v>
      </c>
      <c r="F305" s="110">
        <v>5000</v>
      </c>
      <c r="G305" s="118" t="s">
        <v>57</v>
      </c>
      <c r="H305" s="110">
        <v>6283</v>
      </c>
      <c r="I305" s="110">
        <v>125.66</v>
      </c>
    </row>
    <row r="306" spans="3:9" ht="15" customHeight="1">
      <c r="C306" s="116" t="s">
        <v>251</v>
      </c>
      <c r="D306" s="116" t="s">
        <v>252</v>
      </c>
      <c r="E306" s="117" t="s">
        <v>487</v>
      </c>
      <c r="F306" s="110">
        <v>26500</v>
      </c>
      <c r="G306" s="118" t="s">
        <v>57</v>
      </c>
      <c r="H306" s="110">
        <v>390.54</v>
      </c>
      <c r="I306" s="110">
        <v>1.47</v>
      </c>
    </row>
    <row r="307" spans="3:9" ht="15" customHeight="1">
      <c r="C307" s="116" t="s">
        <v>255</v>
      </c>
      <c r="D307" s="116" t="s">
        <v>256</v>
      </c>
      <c r="E307" s="117" t="s">
        <v>487</v>
      </c>
      <c r="F307" s="110">
        <v>25000</v>
      </c>
      <c r="G307" s="118" t="s">
        <v>57</v>
      </c>
      <c r="H307" s="110">
        <v>0</v>
      </c>
      <c r="I307" s="110">
        <v>0</v>
      </c>
    </row>
    <row r="308" spans="3:9" ht="15" customHeight="1">
      <c r="C308" s="116" t="s">
        <v>269</v>
      </c>
      <c r="D308" s="116" t="s">
        <v>270</v>
      </c>
      <c r="E308" s="117" t="s">
        <v>487</v>
      </c>
      <c r="F308" s="110">
        <v>1500</v>
      </c>
      <c r="G308" s="118" t="s">
        <v>57</v>
      </c>
      <c r="H308" s="110">
        <v>390.54</v>
      </c>
      <c r="I308" s="110">
        <v>26.04</v>
      </c>
    </row>
    <row r="309" spans="3:9" ht="15" customHeight="1">
      <c r="C309" s="116" t="s">
        <v>274</v>
      </c>
      <c r="D309" s="116" t="s">
        <v>275</v>
      </c>
      <c r="E309" s="117" t="s">
        <v>487</v>
      </c>
      <c r="F309" s="110">
        <v>2000</v>
      </c>
      <c r="G309" s="118" t="s">
        <v>57</v>
      </c>
      <c r="H309" s="110">
        <v>3669.34</v>
      </c>
      <c r="I309" s="110">
        <v>183.47</v>
      </c>
    </row>
    <row r="310" spans="3:9" ht="15" customHeight="1">
      <c r="C310" s="116" t="s">
        <v>278</v>
      </c>
      <c r="D310" s="116" t="s">
        <v>279</v>
      </c>
      <c r="E310" s="117" t="s">
        <v>487</v>
      </c>
      <c r="F310" s="110">
        <v>2000</v>
      </c>
      <c r="G310" s="118" t="s">
        <v>57</v>
      </c>
      <c r="H310" s="110">
        <v>3669.34</v>
      </c>
      <c r="I310" s="110">
        <v>183.47</v>
      </c>
    </row>
    <row r="311" spans="2:9" s="106" customFormat="1" ht="15" customHeight="1">
      <c r="B311" s="150" t="s">
        <v>530</v>
      </c>
      <c r="C311" s="150"/>
      <c r="D311" s="150"/>
      <c r="E311" s="150"/>
      <c r="F311" s="107">
        <v>3851411</v>
      </c>
      <c r="G311" s="107">
        <v>3851411</v>
      </c>
      <c r="H311" s="107">
        <v>155484.36</v>
      </c>
      <c r="I311" s="107">
        <v>4.037075243332898</v>
      </c>
    </row>
    <row r="312" spans="1:9" s="109" customFormat="1" ht="15" customHeight="1">
      <c r="A312" s="147" t="s">
        <v>531</v>
      </c>
      <c r="B312" s="147"/>
      <c r="C312" s="147"/>
      <c r="D312" s="147"/>
      <c r="E312" s="147"/>
      <c r="F312" s="108">
        <v>3659411</v>
      </c>
      <c r="G312" s="108">
        <v>3659411</v>
      </c>
      <c r="H312" s="108">
        <v>30007.12</v>
      </c>
      <c r="I312" s="108">
        <v>0.8199986281945373</v>
      </c>
    </row>
    <row r="313" spans="1:9" ht="15" customHeight="1">
      <c r="A313" s="146" t="s">
        <v>473</v>
      </c>
      <c r="B313" s="146"/>
      <c r="C313" s="146"/>
      <c r="D313" s="146"/>
      <c r="E313" s="146"/>
      <c r="F313" s="110">
        <v>200000</v>
      </c>
      <c r="G313" s="110">
        <v>200000</v>
      </c>
      <c r="H313" s="110">
        <v>30007.12</v>
      </c>
      <c r="I313" s="110">
        <v>15.00356</v>
      </c>
    </row>
    <row r="314" spans="3:9" s="111" customFormat="1" ht="15" customHeight="1">
      <c r="C314" s="112" t="s">
        <v>209</v>
      </c>
      <c r="D314" s="112" t="s">
        <v>210</v>
      </c>
      <c r="E314" s="113" t="s">
        <v>515</v>
      </c>
      <c r="F314" s="114">
        <v>200000</v>
      </c>
      <c r="G314" s="115" t="s">
        <v>57</v>
      </c>
      <c r="H314" s="114">
        <v>30007.12</v>
      </c>
      <c r="I314" s="114">
        <v>15</v>
      </c>
    </row>
    <row r="315" spans="3:9" ht="15" customHeight="1">
      <c r="C315" s="116" t="s">
        <v>287</v>
      </c>
      <c r="D315" s="116" t="s">
        <v>288</v>
      </c>
      <c r="E315" s="117" t="s">
        <v>515</v>
      </c>
      <c r="F315" s="110">
        <v>200000</v>
      </c>
      <c r="G315" s="118" t="s">
        <v>57</v>
      </c>
      <c r="H315" s="110">
        <v>30007.12</v>
      </c>
      <c r="I315" s="110">
        <v>15</v>
      </c>
    </row>
    <row r="316" spans="3:9" ht="15" customHeight="1">
      <c r="C316" s="116" t="s">
        <v>289</v>
      </c>
      <c r="D316" s="116" t="s">
        <v>290</v>
      </c>
      <c r="E316" s="117" t="s">
        <v>515</v>
      </c>
      <c r="F316" s="110">
        <v>200000</v>
      </c>
      <c r="G316" s="118" t="s">
        <v>57</v>
      </c>
      <c r="H316" s="110">
        <v>30007.12</v>
      </c>
      <c r="I316" s="110">
        <v>15</v>
      </c>
    </row>
    <row r="317" spans="3:9" ht="15" customHeight="1">
      <c r="C317" s="116" t="s">
        <v>291</v>
      </c>
      <c r="D317" s="100" t="s">
        <v>532</v>
      </c>
      <c r="E317" s="117" t="s">
        <v>515</v>
      </c>
      <c r="F317" s="110">
        <v>200000</v>
      </c>
      <c r="G317" s="118" t="s">
        <v>57</v>
      </c>
      <c r="H317" s="110">
        <v>30007.12</v>
      </c>
      <c r="I317" s="110">
        <v>15</v>
      </c>
    </row>
    <row r="318" spans="3:9" ht="15" customHeight="1">
      <c r="C318" s="116" t="s">
        <v>368</v>
      </c>
      <c r="D318" s="116" t="s">
        <v>369</v>
      </c>
      <c r="E318" s="117" t="s">
        <v>515</v>
      </c>
      <c r="F318" s="110">
        <v>0</v>
      </c>
      <c r="G318" s="118" t="s">
        <v>57</v>
      </c>
      <c r="H318" s="110">
        <v>0</v>
      </c>
      <c r="I318" s="110">
        <v>0</v>
      </c>
    </row>
    <row r="319" spans="3:9" ht="15" customHeight="1">
      <c r="C319" s="116" t="s">
        <v>370</v>
      </c>
      <c r="D319" s="116" t="s">
        <v>371</v>
      </c>
      <c r="E319" s="117" t="s">
        <v>515</v>
      </c>
      <c r="F319" s="110">
        <v>0</v>
      </c>
      <c r="G319" s="118" t="s">
        <v>57</v>
      </c>
      <c r="H319" s="110">
        <v>0</v>
      </c>
      <c r="I319" s="110">
        <v>0</v>
      </c>
    </row>
    <row r="320" spans="3:9" ht="15" customHeight="1">
      <c r="C320" s="116" t="s">
        <v>372</v>
      </c>
      <c r="D320" s="100" t="s">
        <v>533</v>
      </c>
      <c r="E320" s="117" t="s">
        <v>515</v>
      </c>
      <c r="F320" s="110">
        <v>0</v>
      </c>
      <c r="G320" s="118" t="s">
        <v>57</v>
      </c>
      <c r="H320" s="110">
        <v>0</v>
      </c>
      <c r="I320" s="110">
        <v>0</v>
      </c>
    </row>
    <row r="321" spans="3:9" ht="15" customHeight="1">
      <c r="C321" s="116" t="s">
        <v>374</v>
      </c>
      <c r="D321" s="100" t="s">
        <v>534</v>
      </c>
      <c r="E321" s="117" t="s">
        <v>515</v>
      </c>
      <c r="F321" s="110">
        <v>0</v>
      </c>
      <c r="G321" s="118" t="s">
        <v>57</v>
      </c>
      <c r="H321" s="110">
        <v>0</v>
      </c>
      <c r="I321" s="110">
        <v>0</v>
      </c>
    </row>
    <row r="322" spans="1:9" ht="15" customHeight="1">
      <c r="A322" s="146" t="s">
        <v>535</v>
      </c>
      <c r="B322" s="146"/>
      <c r="C322" s="146"/>
      <c r="D322" s="146"/>
      <c r="E322" s="146"/>
      <c r="F322" s="110">
        <v>3459411</v>
      </c>
      <c r="G322" s="110">
        <v>3459411</v>
      </c>
      <c r="H322" s="110">
        <v>0</v>
      </c>
      <c r="I322" s="110">
        <v>0</v>
      </c>
    </row>
    <row r="323" spans="3:9" s="111" customFormat="1" ht="15" customHeight="1">
      <c r="C323" s="112" t="s">
        <v>368</v>
      </c>
      <c r="D323" s="112" t="s">
        <v>369</v>
      </c>
      <c r="E323" s="113" t="s">
        <v>515</v>
      </c>
      <c r="F323" s="114">
        <v>3459411</v>
      </c>
      <c r="G323" s="115" t="s">
        <v>57</v>
      </c>
      <c r="H323" s="114">
        <v>0</v>
      </c>
      <c r="I323" s="114">
        <v>0</v>
      </c>
    </row>
    <row r="324" spans="3:9" ht="15" customHeight="1">
      <c r="C324" s="116" t="s">
        <v>370</v>
      </c>
      <c r="D324" s="116" t="s">
        <v>371</v>
      </c>
      <c r="E324" s="117" t="s">
        <v>515</v>
      </c>
      <c r="F324" s="110">
        <v>3459411</v>
      </c>
      <c r="G324" s="118" t="s">
        <v>57</v>
      </c>
      <c r="H324" s="110">
        <v>0</v>
      </c>
      <c r="I324" s="110">
        <v>0</v>
      </c>
    </row>
    <row r="325" spans="3:9" ht="15" customHeight="1">
      <c r="C325" s="116" t="s">
        <v>372</v>
      </c>
      <c r="D325" s="100" t="s">
        <v>533</v>
      </c>
      <c r="E325" s="117" t="s">
        <v>515</v>
      </c>
      <c r="F325" s="110">
        <v>3459411</v>
      </c>
      <c r="G325" s="118" t="s">
        <v>57</v>
      </c>
      <c r="H325" s="110">
        <v>0</v>
      </c>
      <c r="I325" s="110">
        <v>0</v>
      </c>
    </row>
    <row r="326" spans="3:9" ht="15" customHeight="1">
      <c r="C326" s="116" t="s">
        <v>374</v>
      </c>
      <c r="D326" s="100" t="s">
        <v>534</v>
      </c>
      <c r="E326" s="117" t="s">
        <v>515</v>
      </c>
      <c r="F326" s="110">
        <v>3459411</v>
      </c>
      <c r="G326" s="118" t="s">
        <v>57</v>
      </c>
      <c r="H326" s="110">
        <v>0</v>
      </c>
      <c r="I326" s="110">
        <v>0</v>
      </c>
    </row>
    <row r="327" spans="1:9" s="109" customFormat="1" ht="15" customHeight="1">
      <c r="A327" s="147" t="s">
        <v>536</v>
      </c>
      <c r="B327" s="147"/>
      <c r="C327" s="147"/>
      <c r="D327" s="147"/>
      <c r="E327" s="147"/>
      <c r="F327" s="108">
        <v>0</v>
      </c>
      <c r="G327" s="108">
        <v>0</v>
      </c>
      <c r="H327" s="108">
        <v>0</v>
      </c>
      <c r="I327" s="108">
        <v>0</v>
      </c>
    </row>
    <row r="328" spans="1:9" ht="15" customHeight="1">
      <c r="A328" s="146" t="s">
        <v>522</v>
      </c>
      <c r="B328" s="146"/>
      <c r="C328" s="146"/>
      <c r="D328" s="146"/>
      <c r="E328" s="146"/>
      <c r="F328" s="110">
        <v>0</v>
      </c>
      <c r="G328" s="110">
        <v>0</v>
      </c>
      <c r="H328" s="110">
        <v>0</v>
      </c>
      <c r="I328" s="110">
        <v>0</v>
      </c>
    </row>
    <row r="329" spans="3:9" s="111" customFormat="1" ht="15" customHeight="1">
      <c r="C329" s="112" t="s">
        <v>209</v>
      </c>
      <c r="D329" s="112" t="s">
        <v>210</v>
      </c>
      <c r="E329" s="120" t="s">
        <v>537</v>
      </c>
      <c r="F329" s="114">
        <v>0</v>
      </c>
      <c r="G329" s="115" t="s">
        <v>57</v>
      </c>
      <c r="H329" s="114">
        <v>0</v>
      </c>
      <c r="I329" s="114">
        <v>0</v>
      </c>
    </row>
    <row r="330" spans="3:9" ht="15" customHeight="1">
      <c r="C330" s="116" t="s">
        <v>225</v>
      </c>
      <c r="D330" s="116" t="s">
        <v>226</v>
      </c>
      <c r="E330" s="65" t="s">
        <v>537</v>
      </c>
      <c r="F330" s="110">
        <v>0</v>
      </c>
      <c r="G330" s="118" t="s">
        <v>57</v>
      </c>
      <c r="H330" s="110">
        <v>0</v>
      </c>
      <c r="I330" s="110">
        <v>0</v>
      </c>
    </row>
    <row r="331" spans="3:9" ht="15" customHeight="1">
      <c r="C331" s="116" t="s">
        <v>251</v>
      </c>
      <c r="D331" s="116" t="s">
        <v>252</v>
      </c>
      <c r="E331" s="65" t="s">
        <v>537</v>
      </c>
      <c r="F331" s="110">
        <v>0</v>
      </c>
      <c r="G331" s="118" t="s">
        <v>57</v>
      </c>
      <c r="H331" s="110">
        <v>0</v>
      </c>
      <c r="I331" s="110">
        <v>0</v>
      </c>
    </row>
    <row r="332" spans="3:9" ht="15" customHeight="1">
      <c r="C332" s="116" t="s">
        <v>255</v>
      </c>
      <c r="D332" s="116" t="s">
        <v>256</v>
      </c>
      <c r="E332" s="117" t="s">
        <v>504</v>
      </c>
      <c r="F332" s="110">
        <v>0</v>
      </c>
      <c r="G332" s="118" t="s">
        <v>57</v>
      </c>
      <c r="H332" s="110">
        <v>0</v>
      </c>
      <c r="I332" s="110">
        <v>0</v>
      </c>
    </row>
    <row r="333" spans="1:9" ht="15" customHeight="1">
      <c r="A333" s="146" t="s">
        <v>492</v>
      </c>
      <c r="B333" s="146"/>
      <c r="C333" s="146"/>
      <c r="D333" s="146"/>
      <c r="E333" s="146"/>
      <c r="F333" s="110">
        <v>0</v>
      </c>
      <c r="G333" s="110">
        <v>0</v>
      </c>
      <c r="H333" s="110">
        <v>0</v>
      </c>
      <c r="I333" s="110">
        <v>0</v>
      </c>
    </row>
    <row r="334" spans="3:9" s="111" customFormat="1" ht="15" customHeight="1">
      <c r="C334" s="112" t="s">
        <v>209</v>
      </c>
      <c r="D334" s="112" t="s">
        <v>210</v>
      </c>
      <c r="E334" s="120" t="s">
        <v>537</v>
      </c>
      <c r="F334" s="114">
        <v>0</v>
      </c>
      <c r="G334" s="115" t="s">
        <v>57</v>
      </c>
      <c r="H334" s="114">
        <v>0</v>
      </c>
      <c r="I334" s="114">
        <v>0</v>
      </c>
    </row>
    <row r="335" spans="3:9" ht="15" customHeight="1">
      <c r="C335" s="116" t="s">
        <v>225</v>
      </c>
      <c r="D335" s="116" t="s">
        <v>226</v>
      </c>
      <c r="E335" s="65" t="s">
        <v>537</v>
      </c>
      <c r="F335" s="110">
        <v>0</v>
      </c>
      <c r="G335" s="118" t="s">
        <v>57</v>
      </c>
      <c r="H335" s="110">
        <v>0</v>
      </c>
      <c r="I335" s="110">
        <v>0</v>
      </c>
    </row>
    <row r="336" spans="3:9" ht="15" customHeight="1">
      <c r="C336" s="116" t="s">
        <v>251</v>
      </c>
      <c r="D336" s="116" t="s">
        <v>252</v>
      </c>
      <c r="E336" s="65" t="s">
        <v>537</v>
      </c>
      <c r="F336" s="110">
        <v>0</v>
      </c>
      <c r="G336" s="118" t="s">
        <v>57</v>
      </c>
      <c r="H336" s="110">
        <v>0</v>
      </c>
      <c r="I336" s="110">
        <v>0</v>
      </c>
    </row>
    <row r="337" spans="3:9" ht="15" customHeight="1">
      <c r="C337" s="116" t="s">
        <v>255</v>
      </c>
      <c r="D337" s="116" t="s">
        <v>256</v>
      </c>
      <c r="E337" s="117" t="s">
        <v>504</v>
      </c>
      <c r="F337" s="110">
        <v>0</v>
      </c>
      <c r="G337" s="118" t="s">
        <v>57</v>
      </c>
      <c r="H337" s="110">
        <v>0</v>
      </c>
      <c r="I337" s="110">
        <v>0</v>
      </c>
    </row>
    <row r="338" spans="3:9" ht="15" customHeight="1">
      <c r="C338" s="116" t="s">
        <v>269</v>
      </c>
      <c r="D338" s="116" t="s">
        <v>270</v>
      </c>
      <c r="E338" s="117" t="s">
        <v>538</v>
      </c>
      <c r="F338" s="110">
        <v>0</v>
      </c>
      <c r="G338" s="118" t="s">
        <v>57</v>
      </c>
      <c r="H338" s="110">
        <v>0</v>
      </c>
      <c r="I338" s="110">
        <v>0</v>
      </c>
    </row>
    <row r="339" spans="1:9" s="109" customFormat="1" ht="15" customHeight="1">
      <c r="A339" s="147" t="s">
        <v>539</v>
      </c>
      <c r="B339" s="147"/>
      <c r="C339" s="147"/>
      <c r="D339" s="147"/>
      <c r="E339" s="147"/>
      <c r="F339" s="108">
        <v>50000</v>
      </c>
      <c r="G339" s="108">
        <v>50000</v>
      </c>
      <c r="H339" s="108">
        <v>0</v>
      </c>
      <c r="I339" s="108">
        <v>0</v>
      </c>
    </row>
    <row r="340" spans="1:9" ht="15" customHeight="1">
      <c r="A340" s="146" t="s">
        <v>473</v>
      </c>
      <c r="B340" s="146"/>
      <c r="C340" s="146"/>
      <c r="D340" s="146"/>
      <c r="E340" s="146"/>
      <c r="F340" s="110">
        <v>20000</v>
      </c>
      <c r="G340" s="110">
        <v>20000</v>
      </c>
      <c r="H340" s="110">
        <v>0</v>
      </c>
      <c r="I340" s="110">
        <v>0</v>
      </c>
    </row>
    <row r="341" spans="3:9" s="111" customFormat="1" ht="15" customHeight="1">
      <c r="C341" s="112" t="s">
        <v>332</v>
      </c>
      <c r="D341" s="112" t="s">
        <v>333</v>
      </c>
      <c r="E341" s="113" t="s">
        <v>540</v>
      </c>
      <c r="F341" s="114">
        <v>20000</v>
      </c>
      <c r="G341" s="115" t="s">
        <v>57</v>
      </c>
      <c r="H341" s="114">
        <v>0</v>
      </c>
      <c r="I341" s="114">
        <v>0</v>
      </c>
    </row>
    <row r="342" spans="3:9" ht="15" customHeight="1">
      <c r="C342" s="116" t="s">
        <v>339</v>
      </c>
      <c r="D342" s="116" t="s">
        <v>340</v>
      </c>
      <c r="E342" s="117" t="s">
        <v>540</v>
      </c>
      <c r="F342" s="110">
        <v>20000</v>
      </c>
      <c r="G342" s="118" t="s">
        <v>57</v>
      </c>
      <c r="H342" s="110">
        <v>0</v>
      </c>
      <c r="I342" s="110">
        <v>0</v>
      </c>
    </row>
    <row r="343" spans="3:9" ht="15" customHeight="1">
      <c r="C343" s="116" t="s">
        <v>341</v>
      </c>
      <c r="D343" s="116" t="s">
        <v>342</v>
      </c>
      <c r="E343" s="117" t="s">
        <v>540</v>
      </c>
      <c r="F343" s="110">
        <v>20000</v>
      </c>
      <c r="G343" s="118" t="s">
        <v>57</v>
      </c>
      <c r="H343" s="110">
        <v>0</v>
      </c>
      <c r="I343" s="110">
        <v>0</v>
      </c>
    </row>
    <row r="344" spans="3:9" ht="15" customHeight="1">
      <c r="C344" s="116" t="s">
        <v>345</v>
      </c>
      <c r="D344" s="116" t="s">
        <v>346</v>
      </c>
      <c r="E344" s="117" t="s">
        <v>540</v>
      </c>
      <c r="F344" s="110">
        <v>20000</v>
      </c>
      <c r="G344" s="118" t="s">
        <v>57</v>
      </c>
      <c r="H344" s="110">
        <v>0</v>
      </c>
      <c r="I344" s="110">
        <v>0</v>
      </c>
    </row>
    <row r="345" spans="1:9" ht="15" customHeight="1">
      <c r="A345" s="146" t="s">
        <v>481</v>
      </c>
      <c r="B345" s="146"/>
      <c r="C345" s="146"/>
      <c r="D345" s="146"/>
      <c r="E345" s="146"/>
      <c r="F345" s="110">
        <v>30000</v>
      </c>
      <c r="G345" s="110">
        <v>30000</v>
      </c>
      <c r="H345" s="110">
        <v>0</v>
      </c>
      <c r="I345" s="110">
        <v>0</v>
      </c>
    </row>
    <row r="346" spans="3:9" s="111" customFormat="1" ht="15" customHeight="1">
      <c r="C346" s="112" t="s">
        <v>332</v>
      </c>
      <c r="D346" s="112" t="s">
        <v>333</v>
      </c>
      <c r="E346" s="113" t="s">
        <v>540</v>
      </c>
      <c r="F346" s="114">
        <v>30000</v>
      </c>
      <c r="G346" s="115" t="s">
        <v>57</v>
      </c>
      <c r="H346" s="114">
        <v>0</v>
      </c>
      <c r="I346" s="114">
        <v>0</v>
      </c>
    </row>
    <row r="347" spans="3:9" ht="15" customHeight="1">
      <c r="C347" s="116" t="s">
        <v>339</v>
      </c>
      <c r="D347" s="116" t="s">
        <v>340</v>
      </c>
      <c r="E347" s="117" t="s">
        <v>540</v>
      </c>
      <c r="F347" s="110">
        <v>30000</v>
      </c>
      <c r="G347" s="118" t="s">
        <v>57</v>
      </c>
      <c r="H347" s="110">
        <v>0</v>
      </c>
      <c r="I347" s="110">
        <v>0</v>
      </c>
    </row>
    <row r="348" spans="3:9" ht="15" customHeight="1">
      <c r="C348" s="116" t="s">
        <v>341</v>
      </c>
      <c r="D348" s="116" t="s">
        <v>342</v>
      </c>
      <c r="E348" s="117" t="s">
        <v>540</v>
      </c>
      <c r="F348" s="110">
        <v>30000</v>
      </c>
      <c r="G348" s="118" t="s">
        <v>57</v>
      </c>
      <c r="H348" s="110">
        <v>0</v>
      </c>
      <c r="I348" s="110">
        <v>0</v>
      </c>
    </row>
    <row r="349" spans="3:9" ht="15" customHeight="1">
      <c r="C349" s="116" t="s">
        <v>345</v>
      </c>
      <c r="D349" s="116" t="s">
        <v>346</v>
      </c>
      <c r="E349" s="117" t="s">
        <v>540</v>
      </c>
      <c r="F349" s="110">
        <v>30000</v>
      </c>
      <c r="G349" s="118" t="s">
        <v>57</v>
      </c>
      <c r="H349" s="110">
        <v>0</v>
      </c>
      <c r="I349" s="110">
        <v>0</v>
      </c>
    </row>
    <row r="350" spans="1:9" s="109" customFormat="1" ht="15" customHeight="1">
      <c r="A350" s="147" t="s">
        <v>541</v>
      </c>
      <c r="B350" s="147"/>
      <c r="C350" s="147"/>
      <c r="D350" s="147"/>
      <c r="E350" s="147"/>
      <c r="F350" s="108">
        <v>42000</v>
      </c>
      <c r="G350" s="108">
        <v>42000</v>
      </c>
      <c r="H350" s="108">
        <v>0</v>
      </c>
      <c r="I350" s="108">
        <v>0</v>
      </c>
    </row>
    <row r="351" spans="1:9" ht="15" customHeight="1">
      <c r="A351" s="146" t="s">
        <v>522</v>
      </c>
      <c r="B351" s="146"/>
      <c r="C351" s="146"/>
      <c r="D351" s="146"/>
      <c r="E351" s="146"/>
      <c r="F351" s="110">
        <v>42000</v>
      </c>
      <c r="G351" s="110">
        <v>42000</v>
      </c>
      <c r="H351" s="110">
        <v>0</v>
      </c>
      <c r="I351" s="110">
        <v>0</v>
      </c>
    </row>
    <row r="352" spans="3:9" s="111" customFormat="1" ht="15" customHeight="1">
      <c r="C352" s="112" t="s">
        <v>332</v>
      </c>
      <c r="D352" s="112" t="s">
        <v>333</v>
      </c>
      <c r="E352" s="113" t="s">
        <v>504</v>
      </c>
      <c r="F352" s="114">
        <v>42000</v>
      </c>
      <c r="G352" s="115" t="s">
        <v>57</v>
      </c>
      <c r="H352" s="114">
        <v>0</v>
      </c>
      <c r="I352" s="114">
        <v>0</v>
      </c>
    </row>
    <row r="353" spans="3:9" ht="15" customHeight="1">
      <c r="C353" s="116" t="s">
        <v>339</v>
      </c>
      <c r="D353" s="116" t="s">
        <v>340</v>
      </c>
      <c r="E353" s="117" t="s">
        <v>504</v>
      </c>
      <c r="F353" s="110">
        <v>42000</v>
      </c>
      <c r="G353" s="118" t="s">
        <v>57</v>
      </c>
      <c r="H353" s="110">
        <v>0</v>
      </c>
      <c r="I353" s="110">
        <v>0</v>
      </c>
    </row>
    <row r="354" spans="3:9" ht="15" customHeight="1">
      <c r="C354" s="116" t="s">
        <v>341</v>
      </c>
      <c r="D354" s="116" t="s">
        <v>342</v>
      </c>
      <c r="E354" s="117" t="s">
        <v>504</v>
      </c>
      <c r="F354" s="110">
        <v>42000</v>
      </c>
      <c r="G354" s="118" t="s">
        <v>57</v>
      </c>
      <c r="H354" s="110">
        <v>0</v>
      </c>
      <c r="I354" s="110">
        <v>0</v>
      </c>
    </row>
    <row r="355" spans="3:9" ht="15" customHeight="1">
      <c r="C355" s="116" t="s">
        <v>345</v>
      </c>
      <c r="D355" s="116" t="s">
        <v>346</v>
      </c>
      <c r="E355" s="117" t="s">
        <v>504</v>
      </c>
      <c r="F355" s="110">
        <v>42000</v>
      </c>
      <c r="G355" s="118" t="s">
        <v>57</v>
      </c>
      <c r="H355" s="110">
        <v>0</v>
      </c>
      <c r="I355" s="110">
        <v>0</v>
      </c>
    </row>
    <row r="356" spans="1:9" s="109" customFormat="1" ht="15" customHeight="1">
      <c r="A356" s="147" t="s">
        <v>542</v>
      </c>
      <c r="B356" s="147"/>
      <c r="C356" s="147"/>
      <c r="D356" s="147"/>
      <c r="E356" s="147"/>
      <c r="F356" s="108">
        <v>0</v>
      </c>
      <c r="G356" s="108">
        <v>0</v>
      </c>
      <c r="H356" s="108">
        <v>110222.24</v>
      </c>
      <c r="I356" s="108">
        <v>0</v>
      </c>
    </row>
    <row r="357" spans="1:9" ht="15" customHeight="1">
      <c r="A357" s="146" t="s">
        <v>473</v>
      </c>
      <c r="B357" s="146"/>
      <c r="C357" s="146"/>
      <c r="D357" s="146"/>
      <c r="E357" s="146"/>
      <c r="F357" s="110">
        <v>0</v>
      </c>
      <c r="G357" s="110">
        <v>0</v>
      </c>
      <c r="H357" s="110">
        <v>110222.24</v>
      </c>
      <c r="I357" s="110">
        <v>0</v>
      </c>
    </row>
    <row r="358" spans="3:9" s="111" customFormat="1" ht="15" customHeight="1">
      <c r="C358" s="112" t="s">
        <v>209</v>
      </c>
      <c r="D358" s="112" t="s">
        <v>210</v>
      </c>
      <c r="E358" s="113" t="s">
        <v>515</v>
      </c>
      <c r="F358" s="114">
        <v>0</v>
      </c>
      <c r="G358" s="115" t="s">
        <v>57</v>
      </c>
      <c r="H358" s="114">
        <v>3972.24</v>
      </c>
      <c r="I358" s="114">
        <v>0</v>
      </c>
    </row>
    <row r="359" spans="3:9" ht="15" customHeight="1">
      <c r="C359" s="116" t="s">
        <v>225</v>
      </c>
      <c r="D359" s="116" t="s">
        <v>226</v>
      </c>
      <c r="E359" s="117" t="s">
        <v>515</v>
      </c>
      <c r="F359" s="110">
        <v>0</v>
      </c>
      <c r="G359" s="118" t="s">
        <v>57</v>
      </c>
      <c r="H359" s="110">
        <v>3972.24</v>
      </c>
      <c r="I359" s="110">
        <v>0</v>
      </c>
    </row>
    <row r="360" spans="3:9" ht="15" customHeight="1">
      <c r="C360" s="116" t="s">
        <v>251</v>
      </c>
      <c r="D360" s="116" t="s">
        <v>252</v>
      </c>
      <c r="E360" s="117" t="s">
        <v>515</v>
      </c>
      <c r="F360" s="110">
        <v>0</v>
      </c>
      <c r="G360" s="118" t="s">
        <v>57</v>
      </c>
      <c r="H360" s="110">
        <v>3972.24</v>
      </c>
      <c r="I360" s="110">
        <v>0</v>
      </c>
    </row>
    <row r="361" spans="3:9" ht="15" customHeight="1">
      <c r="C361" s="116" t="s">
        <v>265</v>
      </c>
      <c r="D361" s="116" t="s">
        <v>266</v>
      </c>
      <c r="E361" s="117" t="s">
        <v>515</v>
      </c>
      <c r="F361" s="110">
        <v>0</v>
      </c>
      <c r="G361" s="118" t="s">
        <v>57</v>
      </c>
      <c r="H361" s="110">
        <v>3972.24</v>
      </c>
      <c r="I361" s="110">
        <v>0</v>
      </c>
    </row>
    <row r="362" spans="3:9" ht="15" customHeight="1">
      <c r="C362" s="116" t="s">
        <v>332</v>
      </c>
      <c r="D362" s="116" t="s">
        <v>333</v>
      </c>
      <c r="E362" s="117" t="s">
        <v>515</v>
      </c>
      <c r="F362" s="110">
        <v>0</v>
      </c>
      <c r="G362" s="118" t="s">
        <v>57</v>
      </c>
      <c r="H362" s="110">
        <v>106250</v>
      </c>
      <c r="I362" s="110">
        <v>0</v>
      </c>
    </row>
    <row r="363" spans="3:9" ht="15" customHeight="1">
      <c r="C363" s="116" t="s">
        <v>339</v>
      </c>
      <c r="D363" s="116" t="s">
        <v>340</v>
      </c>
      <c r="E363" s="117" t="s">
        <v>515</v>
      </c>
      <c r="F363" s="110">
        <v>0</v>
      </c>
      <c r="G363" s="118" t="s">
        <v>57</v>
      </c>
      <c r="H363" s="110">
        <v>106250</v>
      </c>
      <c r="I363" s="110">
        <v>0</v>
      </c>
    </row>
    <row r="364" spans="3:9" ht="15" customHeight="1">
      <c r="C364" s="116" t="s">
        <v>341</v>
      </c>
      <c r="D364" s="116" t="s">
        <v>342</v>
      </c>
      <c r="E364" s="117" t="s">
        <v>515</v>
      </c>
      <c r="F364" s="110">
        <v>0</v>
      </c>
      <c r="G364" s="118" t="s">
        <v>57</v>
      </c>
      <c r="H364" s="110">
        <v>106250</v>
      </c>
      <c r="I364" s="110">
        <v>0</v>
      </c>
    </row>
    <row r="365" spans="3:9" ht="15" customHeight="1">
      <c r="C365" s="116" t="s">
        <v>343</v>
      </c>
      <c r="D365" s="116" t="s">
        <v>344</v>
      </c>
      <c r="E365" s="117" t="s">
        <v>515</v>
      </c>
      <c r="F365" s="110">
        <v>0</v>
      </c>
      <c r="G365" s="118" t="s">
        <v>57</v>
      </c>
      <c r="H365" s="110">
        <v>106250</v>
      </c>
      <c r="I365" s="110">
        <v>0</v>
      </c>
    </row>
    <row r="366" spans="1:9" ht="15" customHeight="1">
      <c r="A366" s="146" t="s">
        <v>543</v>
      </c>
      <c r="B366" s="146"/>
      <c r="C366" s="146"/>
      <c r="D366" s="146"/>
      <c r="E366" s="146"/>
      <c r="F366" s="110">
        <v>0</v>
      </c>
      <c r="G366" s="110">
        <v>0</v>
      </c>
      <c r="H366" s="110">
        <v>0</v>
      </c>
      <c r="I366" s="110">
        <v>0</v>
      </c>
    </row>
    <row r="367" spans="3:9" s="111" customFormat="1" ht="15" customHeight="1">
      <c r="C367" s="112" t="s">
        <v>332</v>
      </c>
      <c r="D367" s="112" t="s">
        <v>333</v>
      </c>
      <c r="E367" s="113" t="s">
        <v>515</v>
      </c>
      <c r="F367" s="114">
        <v>0</v>
      </c>
      <c r="G367" s="115" t="s">
        <v>57</v>
      </c>
      <c r="H367" s="114">
        <v>0</v>
      </c>
      <c r="I367" s="114">
        <v>0</v>
      </c>
    </row>
    <row r="368" spans="3:9" ht="15" customHeight="1">
      <c r="C368" s="116" t="s">
        <v>339</v>
      </c>
      <c r="D368" s="116" t="s">
        <v>340</v>
      </c>
      <c r="E368" s="117" t="s">
        <v>515</v>
      </c>
      <c r="F368" s="110">
        <v>0</v>
      </c>
      <c r="G368" s="118" t="s">
        <v>57</v>
      </c>
      <c r="H368" s="110">
        <v>0</v>
      </c>
      <c r="I368" s="110">
        <v>0</v>
      </c>
    </row>
    <row r="369" spans="3:9" ht="15" customHeight="1">
      <c r="C369" s="116" t="s">
        <v>341</v>
      </c>
      <c r="D369" s="116" t="s">
        <v>342</v>
      </c>
      <c r="E369" s="117" t="s">
        <v>515</v>
      </c>
      <c r="F369" s="110">
        <v>0</v>
      </c>
      <c r="G369" s="118" t="s">
        <v>57</v>
      </c>
      <c r="H369" s="110">
        <v>0</v>
      </c>
      <c r="I369" s="110">
        <v>0</v>
      </c>
    </row>
    <row r="370" spans="3:9" ht="15" customHeight="1">
      <c r="C370" s="116" t="s">
        <v>343</v>
      </c>
      <c r="D370" s="116" t="s">
        <v>344</v>
      </c>
      <c r="E370" s="117" t="s">
        <v>515</v>
      </c>
      <c r="F370" s="110">
        <v>0</v>
      </c>
      <c r="G370" s="118" t="s">
        <v>57</v>
      </c>
      <c r="H370" s="110">
        <v>0</v>
      </c>
      <c r="I370" s="110">
        <v>0</v>
      </c>
    </row>
    <row r="371" spans="1:9" s="109" customFormat="1" ht="15" customHeight="1">
      <c r="A371" s="147" t="s">
        <v>544</v>
      </c>
      <c r="B371" s="147"/>
      <c r="C371" s="147"/>
      <c r="D371" s="147"/>
      <c r="E371" s="147"/>
      <c r="F371" s="108">
        <v>100000</v>
      </c>
      <c r="G371" s="108">
        <v>100000</v>
      </c>
      <c r="H371" s="108">
        <v>15255</v>
      </c>
      <c r="I371" s="108">
        <v>15.255</v>
      </c>
    </row>
    <row r="372" spans="1:9" ht="15" customHeight="1">
      <c r="A372" s="146" t="s">
        <v>473</v>
      </c>
      <c r="B372" s="146"/>
      <c r="C372" s="146"/>
      <c r="D372" s="146"/>
      <c r="E372" s="146"/>
      <c r="F372" s="110">
        <v>0</v>
      </c>
      <c r="G372" s="110">
        <v>0</v>
      </c>
      <c r="H372" s="110">
        <v>0</v>
      </c>
      <c r="I372" s="110">
        <v>0</v>
      </c>
    </row>
    <row r="373" spans="3:9" s="111" customFormat="1" ht="15" customHeight="1">
      <c r="C373" s="112" t="s">
        <v>332</v>
      </c>
      <c r="D373" s="112" t="s">
        <v>333</v>
      </c>
      <c r="E373" s="113" t="s">
        <v>512</v>
      </c>
      <c r="F373" s="114">
        <v>0</v>
      </c>
      <c r="G373" s="115" t="s">
        <v>57</v>
      </c>
      <c r="H373" s="114">
        <v>0</v>
      </c>
      <c r="I373" s="114">
        <v>0</v>
      </c>
    </row>
    <row r="374" spans="3:9" ht="15" customHeight="1">
      <c r="C374" s="116" t="s">
        <v>339</v>
      </c>
      <c r="D374" s="116" t="s">
        <v>340</v>
      </c>
      <c r="E374" s="117" t="s">
        <v>512</v>
      </c>
      <c r="F374" s="110">
        <v>0</v>
      </c>
      <c r="G374" s="118" t="s">
        <v>57</v>
      </c>
      <c r="H374" s="110">
        <v>0</v>
      </c>
      <c r="I374" s="110">
        <v>0</v>
      </c>
    </row>
    <row r="375" spans="3:9" ht="15" customHeight="1">
      <c r="C375" s="116" t="s">
        <v>341</v>
      </c>
      <c r="D375" s="116" t="s">
        <v>342</v>
      </c>
      <c r="E375" s="117" t="s">
        <v>512</v>
      </c>
      <c r="F375" s="110">
        <v>0</v>
      </c>
      <c r="G375" s="118" t="s">
        <v>57</v>
      </c>
      <c r="H375" s="110">
        <v>0</v>
      </c>
      <c r="I375" s="110">
        <v>0</v>
      </c>
    </row>
    <row r="376" spans="3:9" ht="15" customHeight="1">
      <c r="C376" s="116" t="s">
        <v>345</v>
      </c>
      <c r="D376" s="116" t="s">
        <v>346</v>
      </c>
      <c r="E376" s="117" t="s">
        <v>512</v>
      </c>
      <c r="F376" s="110">
        <v>0</v>
      </c>
      <c r="G376" s="118" t="s">
        <v>57</v>
      </c>
      <c r="H376" s="110">
        <v>0</v>
      </c>
      <c r="I376" s="110">
        <v>0</v>
      </c>
    </row>
    <row r="377" spans="1:9" ht="15" customHeight="1">
      <c r="A377" s="146" t="s">
        <v>492</v>
      </c>
      <c r="B377" s="146"/>
      <c r="C377" s="146"/>
      <c r="D377" s="146"/>
      <c r="E377" s="146"/>
      <c r="F377" s="110">
        <v>41000</v>
      </c>
      <c r="G377" s="110">
        <v>41000</v>
      </c>
      <c r="H377" s="110">
        <v>15255</v>
      </c>
      <c r="I377" s="110">
        <v>37.207317073170735</v>
      </c>
    </row>
    <row r="378" spans="3:9" s="111" customFormat="1" ht="15" customHeight="1">
      <c r="C378" s="112" t="s">
        <v>332</v>
      </c>
      <c r="D378" s="112" t="s">
        <v>333</v>
      </c>
      <c r="E378" s="113" t="s">
        <v>512</v>
      </c>
      <c r="F378" s="114">
        <v>41000</v>
      </c>
      <c r="G378" s="115" t="s">
        <v>57</v>
      </c>
      <c r="H378" s="114">
        <v>15255</v>
      </c>
      <c r="I378" s="114">
        <v>37.21</v>
      </c>
    </row>
    <row r="379" spans="3:9" ht="15" customHeight="1">
      <c r="C379" s="116" t="s">
        <v>339</v>
      </c>
      <c r="D379" s="116" t="s">
        <v>340</v>
      </c>
      <c r="E379" s="117" t="s">
        <v>512</v>
      </c>
      <c r="F379" s="110">
        <v>41000</v>
      </c>
      <c r="G379" s="118" t="s">
        <v>57</v>
      </c>
      <c r="H379" s="110">
        <v>15255</v>
      </c>
      <c r="I379" s="110">
        <v>37.21</v>
      </c>
    </row>
    <row r="380" spans="3:9" ht="15" customHeight="1">
      <c r="C380" s="116" t="s">
        <v>341</v>
      </c>
      <c r="D380" s="116" t="s">
        <v>342</v>
      </c>
      <c r="E380" s="117" t="s">
        <v>512</v>
      </c>
      <c r="F380" s="110">
        <v>41000</v>
      </c>
      <c r="G380" s="118" t="s">
        <v>57</v>
      </c>
      <c r="H380" s="110">
        <v>15255</v>
      </c>
      <c r="I380" s="110">
        <v>37.21</v>
      </c>
    </row>
    <row r="381" spans="3:9" ht="15" customHeight="1">
      <c r="C381" s="116" t="s">
        <v>345</v>
      </c>
      <c r="D381" s="116" t="s">
        <v>346</v>
      </c>
      <c r="E381" s="117" t="s">
        <v>512</v>
      </c>
      <c r="F381" s="110">
        <v>41000</v>
      </c>
      <c r="G381" s="118" t="s">
        <v>57</v>
      </c>
      <c r="H381" s="110">
        <v>15255</v>
      </c>
      <c r="I381" s="110">
        <v>37.21</v>
      </c>
    </row>
    <row r="382" spans="1:9" ht="15" customHeight="1">
      <c r="A382" s="146" t="s">
        <v>481</v>
      </c>
      <c r="B382" s="146"/>
      <c r="C382" s="146"/>
      <c r="D382" s="146"/>
      <c r="E382" s="146"/>
      <c r="F382" s="110">
        <v>59000</v>
      </c>
      <c r="G382" s="110">
        <v>59000</v>
      </c>
      <c r="H382" s="110">
        <v>0</v>
      </c>
      <c r="I382" s="110">
        <v>0</v>
      </c>
    </row>
    <row r="383" spans="3:9" s="111" customFormat="1" ht="15" customHeight="1">
      <c r="C383" s="112" t="s">
        <v>332</v>
      </c>
      <c r="D383" s="112" t="s">
        <v>333</v>
      </c>
      <c r="E383" s="113" t="s">
        <v>512</v>
      </c>
      <c r="F383" s="114">
        <v>59000</v>
      </c>
      <c r="G383" s="115" t="s">
        <v>57</v>
      </c>
      <c r="H383" s="114">
        <v>0</v>
      </c>
      <c r="I383" s="114">
        <v>0</v>
      </c>
    </row>
    <row r="384" spans="3:9" ht="15" customHeight="1">
      <c r="C384" s="116" t="s">
        <v>339</v>
      </c>
      <c r="D384" s="116" t="s">
        <v>340</v>
      </c>
      <c r="E384" s="117" t="s">
        <v>512</v>
      </c>
      <c r="F384" s="110">
        <v>59000</v>
      </c>
      <c r="G384" s="118" t="s">
        <v>57</v>
      </c>
      <c r="H384" s="110">
        <v>0</v>
      </c>
      <c r="I384" s="110">
        <v>0</v>
      </c>
    </row>
    <row r="385" spans="3:9" ht="15" customHeight="1">
      <c r="C385" s="116" t="s">
        <v>341</v>
      </c>
      <c r="D385" s="116" t="s">
        <v>342</v>
      </c>
      <c r="E385" s="117" t="s">
        <v>512</v>
      </c>
      <c r="F385" s="110">
        <v>59000</v>
      </c>
      <c r="G385" s="118" t="s">
        <v>57</v>
      </c>
      <c r="H385" s="110">
        <v>0</v>
      </c>
      <c r="I385" s="110">
        <v>0</v>
      </c>
    </row>
    <row r="386" spans="3:9" ht="15" customHeight="1">
      <c r="C386" s="116" t="s">
        <v>345</v>
      </c>
      <c r="D386" s="116" t="s">
        <v>346</v>
      </c>
      <c r="E386" s="117" t="s">
        <v>512</v>
      </c>
      <c r="F386" s="110">
        <v>59000</v>
      </c>
      <c r="G386" s="118" t="s">
        <v>57</v>
      </c>
      <c r="H386" s="110">
        <v>0</v>
      </c>
      <c r="I386" s="110">
        <v>0</v>
      </c>
    </row>
    <row r="387" spans="2:9" s="106" customFormat="1" ht="15" customHeight="1">
      <c r="B387" s="150" t="s">
        <v>545</v>
      </c>
      <c r="C387" s="150"/>
      <c r="D387" s="150"/>
      <c r="E387" s="150"/>
      <c r="F387" s="107">
        <v>123200</v>
      </c>
      <c r="G387" s="107">
        <v>123200</v>
      </c>
      <c r="H387" s="107">
        <v>57307.26</v>
      </c>
      <c r="I387" s="107">
        <v>46.515633116883116</v>
      </c>
    </row>
    <row r="388" spans="1:9" s="109" customFormat="1" ht="15" customHeight="1">
      <c r="A388" s="147" t="s">
        <v>546</v>
      </c>
      <c r="B388" s="147"/>
      <c r="C388" s="147"/>
      <c r="D388" s="147"/>
      <c r="E388" s="147"/>
      <c r="F388" s="108">
        <v>83200</v>
      </c>
      <c r="G388" s="108">
        <v>83200</v>
      </c>
      <c r="H388" s="108">
        <v>47532.26</v>
      </c>
      <c r="I388" s="108">
        <v>57.130120192307686</v>
      </c>
    </row>
    <row r="389" spans="1:9" ht="15" customHeight="1">
      <c r="A389" s="146" t="s">
        <v>492</v>
      </c>
      <c r="B389" s="146"/>
      <c r="C389" s="146"/>
      <c r="D389" s="146"/>
      <c r="E389" s="146"/>
      <c r="F389" s="110">
        <v>83200</v>
      </c>
      <c r="G389" s="110">
        <v>83200</v>
      </c>
      <c r="H389" s="110">
        <v>47532.26</v>
      </c>
      <c r="I389" s="110">
        <v>57.130120192307686</v>
      </c>
    </row>
    <row r="390" spans="3:9" s="111" customFormat="1" ht="15" customHeight="1">
      <c r="C390" s="112" t="s">
        <v>209</v>
      </c>
      <c r="D390" s="112" t="s">
        <v>210</v>
      </c>
      <c r="E390" s="113" t="s">
        <v>538</v>
      </c>
      <c r="F390" s="114">
        <v>83200</v>
      </c>
      <c r="G390" s="115" t="s">
        <v>57</v>
      </c>
      <c r="H390" s="114">
        <v>47532.26</v>
      </c>
      <c r="I390" s="114">
        <v>57.13</v>
      </c>
    </row>
    <row r="391" spans="3:9" ht="15" customHeight="1">
      <c r="C391" s="116" t="s">
        <v>225</v>
      </c>
      <c r="D391" s="116" t="s">
        <v>226</v>
      </c>
      <c r="E391" s="117" t="s">
        <v>538</v>
      </c>
      <c r="F391" s="110">
        <v>83200</v>
      </c>
      <c r="G391" s="118" t="s">
        <v>57</v>
      </c>
      <c r="H391" s="110">
        <v>47532.26</v>
      </c>
      <c r="I391" s="110">
        <v>57.13</v>
      </c>
    </row>
    <row r="392" spans="3:9" ht="15" customHeight="1">
      <c r="C392" s="116" t="s">
        <v>237</v>
      </c>
      <c r="D392" s="116" t="s">
        <v>238</v>
      </c>
      <c r="E392" s="117" t="s">
        <v>538</v>
      </c>
      <c r="F392" s="110">
        <v>43000</v>
      </c>
      <c r="G392" s="118" t="s">
        <v>57</v>
      </c>
      <c r="H392" s="110">
        <v>34615.13</v>
      </c>
      <c r="I392" s="110">
        <v>80.5</v>
      </c>
    </row>
    <row r="393" spans="3:9" ht="15" customHeight="1">
      <c r="C393" s="116" t="s">
        <v>247</v>
      </c>
      <c r="D393" s="116" t="s">
        <v>248</v>
      </c>
      <c r="E393" s="117" t="s">
        <v>538</v>
      </c>
      <c r="F393" s="110">
        <v>43000</v>
      </c>
      <c r="G393" s="118" t="s">
        <v>57</v>
      </c>
      <c r="H393" s="110">
        <v>34615.13</v>
      </c>
      <c r="I393" s="110">
        <v>80.5</v>
      </c>
    </row>
    <row r="394" spans="3:9" ht="15" customHeight="1">
      <c r="C394" s="116" t="s">
        <v>251</v>
      </c>
      <c r="D394" s="116" t="s">
        <v>252</v>
      </c>
      <c r="E394" s="117" t="s">
        <v>538</v>
      </c>
      <c r="F394" s="110">
        <v>40200</v>
      </c>
      <c r="G394" s="118" t="s">
        <v>57</v>
      </c>
      <c r="H394" s="110">
        <v>12917.13</v>
      </c>
      <c r="I394" s="110">
        <v>32.13</v>
      </c>
    </row>
    <row r="395" spans="3:9" ht="15" customHeight="1">
      <c r="C395" s="116" t="s">
        <v>259</v>
      </c>
      <c r="D395" s="116" t="s">
        <v>260</v>
      </c>
      <c r="E395" s="117" t="s">
        <v>538</v>
      </c>
      <c r="F395" s="110">
        <v>40200</v>
      </c>
      <c r="G395" s="118" t="s">
        <v>57</v>
      </c>
      <c r="H395" s="110">
        <v>12917.13</v>
      </c>
      <c r="I395" s="110">
        <v>32.13</v>
      </c>
    </row>
    <row r="396" spans="1:9" s="109" customFormat="1" ht="15" customHeight="1">
      <c r="A396" s="147" t="s">
        <v>547</v>
      </c>
      <c r="B396" s="147"/>
      <c r="C396" s="147"/>
      <c r="D396" s="147"/>
      <c r="E396" s="147"/>
      <c r="F396" s="108">
        <v>30000</v>
      </c>
      <c r="G396" s="108">
        <v>30000</v>
      </c>
      <c r="H396" s="108">
        <v>9775</v>
      </c>
      <c r="I396" s="108">
        <v>32.58333333333334</v>
      </c>
    </row>
    <row r="397" spans="1:9" ht="15" customHeight="1">
      <c r="A397" s="146" t="s">
        <v>492</v>
      </c>
      <c r="B397" s="146"/>
      <c r="C397" s="146"/>
      <c r="D397" s="146"/>
      <c r="E397" s="146"/>
      <c r="F397" s="110">
        <v>30000</v>
      </c>
      <c r="G397" s="110">
        <v>30000</v>
      </c>
      <c r="H397" s="110">
        <v>9775</v>
      </c>
      <c r="I397" s="110">
        <v>32.58333333333334</v>
      </c>
    </row>
    <row r="398" spans="3:9" s="111" customFormat="1" ht="15" customHeight="1">
      <c r="C398" s="112" t="s">
        <v>209</v>
      </c>
      <c r="D398" s="112" t="s">
        <v>210</v>
      </c>
      <c r="E398" s="113" t="s">
        <v>538</v>
      </c>
      <c r="F398" s="114">
        <v>30000</v>
      </c>
      <c r="G398" s="115" t="s">
        <v>57</v>
      </c>
      <c r="H398" s="114">
        <v>9775</v>
      </c>
      <c r="I398" s="114">
        <v>32.58</v>
      </c>
    </row>
    <row r="399" spans="3:9" ht="15" customHeight="1">
      <c r="C399" s="116" t="s">
        <v>225</v>
      </c>
      <c r="D399" s="116" t="s">
        <v>226</v>
      </c>
      <c r="E399" s="117" t="s">
        <v>538</v>
      </c>
      <c r="F399" s="110">
        <v>30000</v>
      </c>
      <c r="G399" s="118" t="s">
        <v>57</v>
      </c>
      <c r="H399" s="110">
        <v>9775</v>
      </c>
      <c r="I399" s="110">
        <v>32.58</v>
      </c>
    </row>
    <row r="400" spans="3:9" ht="15" customHeight="1">
      <c r="C400" s="116" t="s">
        <v>251</v>
      </c>
      <c r="D400" s="116" t="s">
        <v>252</v>
      </c>
      <c r="E400" s="117" t="s">
        <v>538</v>
      </c>
      <c r="F400" s="110">
        <v>30000</v>
      </c>
      <c r="G400" s="118" t="s">
        <v>57</v>
      </c>
      <c r="H400" s="110">
        <v>9775</v>
      </c>
      <c r="I400" s="110">
        <v>32.58</v>
      </c>
    </row>
    <row r="401" spans="3:9" ht="15" customHeight="1">
      <c r="C401" s="116" t="s">
        <v>263</v>
      </c>
      <c r="D401" s="116" t="s">
        <v>264</v>
      </c>
      <c r="E401" s="117" t="s">
        <v>538</v>
      </c>
      <c r="F401" s="110">
        <v>30000</v>
      </c>
      <c r="G401" s="118" t="s">
        <v>57</v>
      </c>
      <c r="H401" s="110">
        <v>9775</v>
      </c>
      <c r="I401" s="110">
        <v>32.58</v>
      </c>
    </row>
    <row r="402" spans="1:9" s="109" customFormat="1" ht="15" customHeight="1">
      <c r="A402" s="147" t="s">
        <v>548</v>
      </c>
      <c r="B402" s="147"/>
      <c r="C402" s="147"/>
      <c r="D402" s="147"/>
      <c r="E402" s="147"/>
      <c r="F402" s="108">
        <v>10000</v>
      </c>
      <c r="G402" s="108">
        <v>10000</v>
      </c>
      <c r="H402" s="108">
        <v>0</v>
      </c>
      <c r="I402" s="108">
        <v>0</v>
      </c>
    </row>
    <row r="403" spans="1:9" ht="15" customHeight="1">
      <c r="A403" s="146" t="s">
        <v>492</v>
      </c>
      <c r="B403" s="146"/>
      <c r="C403" s="146"/>
      <c r="D403" s="146"/>
      <c r="E403" s="146"/>
      <c r="F403" s="110">
        <v>10000</v>
      </c>
      <c r="G403" s="110">
        <v>10000</v>
      </c>
      <c r="H403" s="110">
        <v>0</v>
      </c>
      <c r="I403" s="110">
        <v>0</v>
      </c>
    </row>
    <row r="404" spans="3:9" s="111" customFormat="1" ht="15" customHeight="1">
      <c r="C404" s="112" t="s">
        <v>209</v>
      </c>
      <c r="D404" s="112" t="s">
        <v>210</v>
      </c>
      <c r="E404" s="113" t="s">
        <v>538</v>
      </c>
      <c r="F404" s="114">
        <v>10000</v>
      </c>
      <c r="G404" s="115" t="s">
        <v>57</v>
      </c>
      <c r="H404" s="114">
        <v>0</v>
      </c>
      <c r="I404" s="114">
        <v>0</v>
      </c>
    </row>
    <row r="405" spans="3:9" ht="15" customHeight="1">
      <c r="C405" s="116" t="s">
        <v>225</v>
      </c>
      <c r="D405" s="116" t="s">
        <v>226</v>
      </c>
      <c r="E405" s="117" t="s">
        <v>538</v>
      </c>
      <c r="F405" s="110">
        <v>10000</v>
      </c>
      <c r="G405" s="118" t="s">
        <v>57</v>
      </c>
      <c r="H405" s="110">
        <v>0</v>
      </c>
      <c r="I405" s="110">
        <v>0</v>
      </c>
    </row>
    <row r="406" spans="3:9" ht="15" customHeight="1">
      <c r="C406" s="116" t="s">
        <v>251</v>
      </c>
      <c r="D406" s="116" t="s">
        <v>252</v>
      </c>
      <c r="E406" s="117" t="s">
        <v>538</v>
      </c>
      <c r="F406" s="110">
        <v>10000</v>
      </c>
      <c r="G406" s="118" t="s">
        <v>57</v>
      </c>
      <c r="H406" s="110">
        <v>0</v>
      </c>
      <c r="I406" s="110">
        <v>0</v>
      </c>
    </row>
    <row r="407" spans="3:9" ht="15" customHeight="1">
      <c r="C407" s="116" t="s">
        <v>269</v>
      </c>
      <c r="D407" s="116" t="s">
        <v>270</v>
      </c>
      <c r="E407" s="117" t="s">
        <v>538</v>
      </c>
      <c r="F407" s="110">
        <v>10000</v>
      </c>
      <c r="G407" s="118" t="s">
        <v>57</v>
      </c>
      <c r="H407" s="110">
        <v>0</v>
      </c>
      <c r="I407" s="110">
        <v>0</v>
      </c>
    </row>
    <row r="408" spans="2:9" s="106" customFormat="1" ht="15" customHeight="1">
      <c r="B408" s="150" t="s">
        <v>549</v>
      </c>
      <c r="C408" s="150"/>
      <c r="D408" s="150"/>
      <c r="E408" s="150"/>
      <c r="F408" s="107">
        <v>190800</v>
      </c>
      <c r="G408" s="107">
        <v>190800</v>
      </c>
      <c r="H408" s="107">
        <v>70537.35</v>
      </c>
      <c r="I408" s="107">
        <v>36.96926100628931</v>
      </c>
    </row>
    <row r="409" spans="1:9" s="109" customFormat="1" ht="15" customHeight="1">
      <c r="A409" s="147" t="s">
        <v>550</v>
      </c>
      <c r="B409" s="147"/>
      <c r="C409" s="147"/>
      <c r="D409" s="147"/>
      <c r="E409" s="147"/>
      <c r="F409" s="108">
        <v>55000</v>
      </c>
      <c r="G409" s="108">
        <v>55000</v>
      </c>
      <c r="H409" s="108">
        <v>250</v>
      </c>
      <c r="I409" s="108">
        <v>0.45454545454545453</v>
      </c>
    </row>
    <row r="410" spans="1:9" ht="15" customHeight="1">
      <c r="A410" s="146" t="s">
        <v>473</v>
      </c>
      <c r="B410" s="146"/>
      <c r="C410" s="146"/>
      <c r="D410" s="146"/>
      <c r="E410" s="146"/>
      <c r="F410" s="110">
        <v>25000</v>
      </c>
      <c r="G410" s="110">
        <v>25000</v>
      </c>
      <c r="H410" s="110">
        <v>250</v>
      </c>
      <c r="I410" s="110">
        <v>1</v>
      </c>
    </row>
    <row r="411" spans="3:9" s="111" customFormat="1" ht="15" customHeight="1">
      <c r="C411" s="112" t="s">
        <v>209</v>
      </c>
      <c r="D411" s="112" t="s">
        <v>210</v>
      </c>
      <c r="E411" s="120" t="s">
        <v>551</v>
      </c>
      <c r="F411" s="114">
        <v>25000</v>
      </c>
      <c r="G411" s="115" t="s">
        <v>57</v>
      </c>
      <c r="H411" s="114">
        <v>250</v>
      </c>
      <c r="I411" s="114">
        <v>1</v>
      </c>
    </row>
    <row r="412" spans="3:9" ht="15" customHeight="1">
      <c r="C412" s="116" t="s">
        <v>312</v>
      </c>
      <c r="D412" s="116" t="s">
        <v>313</v>
      </c>
      <c r="E412" s="117" t="s">
        <v>552</v>
      </c>
      <c r="F412" s="110">
        <v>5000</v>
      </c>
      <c r="G412" s="118" t="s">
        <v>57</v>
      </c>
      <c r="H412" s="110">
        <v>250</v>
      </c>
      <c r="I412" s="110">
        <v>5</v>
      </c>
    </row>
    <row r="413" spans="3:9" ht="15" customHeight="1">
      <c r="C413" s="116" t="s">
        <v>314</v>
      </c>
      <c r="D413" s="116" t="s">
        <v>315</v>
      </c>
      <c r="E413" s="117" t="s">
        <v>552</v>
      </c>
      <c r="F413" s="110">
        <v>5000</v>
      </c>
      <c r="G413" s="118" t="s">
        <v>57</v>
      </c>
      <c r="H413" s="110">
        <v>250</v>
      </c>
      <c r="I413" s="110">
        <v>5</v>
      </c>
    </row>
    <row r="414" spans="3:9" ht="15" customHeight="1">
      <c r="C414" s="116" t="s">
        <v>316</v>
      </c>
      <c r="D414" s="116" t="s">
        <v>317</v>
      </c>
      <c r="E414" s="117" t="s">
        <v>552</v>
      </c>
      <c r="F414" s="110">
        <v>5000</v>
      </c>
      <c r="G414" s="118" t="s">
        <v>57</v>
      </c>
      <c r="H414" s="110">
        <v>250</v>
      </c>
      <c r="I414" s="110">
        <v>5</v>
      </c>
    </row>
    <row r="415" spans="3:9" ht="18.75" customHeight="1">
      <c r="C415" s="116" t="s">
        <v>319</v>
      </c>
      <c r="D415" s="100" t="s">
        <v>553</v>
      </c>
      <c r="E415" s="65" t="s">
        <v>551</v>
      </c>
      <c r="F415" s="110">
        <v>20000</v>
      </c>
      <c r="G415" s="118" t="s">
        <v>57</v>
      </c>
      <c r="H415" s="110">
        <v>0</v>
      </c>
      <c r="I415" s="110">
        <v>0</v>
      </c>
    </row>
    <row r="416" spans="3:9" ht="15" customHeight="1">
      <c r="C416" s="116" t="s">
        <v>321</v>
      </c>
      <c r="D416" s="116" t="s">
        <v>322</v>
      </c>
      <c r="E416" s="65" t="s">
        <v>551</v>
      </c>
      <c r="F416" s="110">
        <v>20000</v>
      </c>
      <c r="G416" s="118" t="s">
        <v>57</v>
      </c>
      <c r="H416" s="110">
        <v>0</v>
      </c>
      <c r="I416" s="110">
        <v>0</v>
      </c>
    </row>
    <row r="417" spans="3:9" ht="15" customHeight="1">
      <c r="C417" s="116" t="s">
        <v>325</v>
      </c>
      <c r="D417" s="116" t="s">
        <v>326</v>
      </c>
      <c r="E417" s="117" t="s">
        <v>552</v>
      </c>
      <c r="F417" s="110">
        <v>20000</v>
      </c>
      <c r="G417" s="118" t="s">
        <v>57</v>
      </c>
      <c r="H417" s="110">
        <v>0</v>
      </c>
      <c r="I417" s="110">
        <v>0</v>
      </c>
    </row>
    <row r="418" spans="1:9" ht="15" customHeight="1">
      <c r="A418" s="146" t="s">
        <v>481</v>
      </c>
      <c r="B418" s="146"/>
      <c r="C418" s="146"/>
      <c r="D418" s="146"/>
      <c r="E418" s="146"/>
      <c r="F418" s="110">
        <v>30000</v>
      </c>
      <c r="G418" s="110">
        <v>30000</v>
      </c>
      <c r="H418" s="110">
        <v>0</v>
      </c>
      <c r="I418" s="110">
        <v>0</v>
      </c>
    </row>
    <row r="419" spans="3:9" s="111" customFormat="1" ht="15" customHeight="1">
      <c r="C419" s="112" t="s">
        <v>209</v>
      </c>
      <c r="D419" s="112" t="s">
        <v>210</v>
      </c>
      <c r="E419" s="120" t="s">
        <v>551</v>
      </c>
      <c r="F419" s="114">
        <v>30000</v>
      </c>
      <c r="G419" s="115" t="s">
        <v>57</v>
      </c>
      <c r="H419" s="114">
        <v>0</v>
      </c>
      <c r="I419" s="114">
        <v>0</v>
      </c>
    </row>
    <row r="420" spans="3:9" ht="15" customHeight="1">
      <c r="C420" s="116" t="s">
        <v>319</v>
      </c>
      <c r="D420" s="100" t="s">
        <v>553</v>
      </c>
      <c r="E420" s="65" t="s">
        <v>551</v>
      </c>
      <c r="F420" s="110">
        <v>30000</v>
      </c>
      <c r="G420" s="118" t="s">
        <v>57</v>
      </c>
      <c r="H420" s="110">
        <v>0</v>
      </c>
      <c r="I420" s="110">
        <v>0</v>
      </c>
    </row>
    <row r="421" spans="3:9" ht="15" customHeight="1">
      <c r="C421" s="116" t="s">
        <v>321</v>
      </c>
      <c r="D421" s="116" t="s">
        <v>322</v>
      </c>
      <c r="E421" s="65" t="s">
        <v>551</v>
      </c>
      <c r="F421" s="110">
        <v>30000</v>
      </c>
      <c r="G421" s="118" t="s">
        <v>57</v>
      </c>
      <c r="H421" s="110">
        <v>0</v>
      </c>
      <c r="I421" s="110">
        <v>0</v>
      </c>
    </row>
    <row r="422" spans="3:9" ht="15" customHeight="1">
      <c r="C422" s="116" t="s">
        <v>325</v>
      </c>
      <c r="D422" s="116" t="s">
        <v>326</v>
      </c>
      <c r="E422" s="117" t="s">
        <v>552</v>
      </c>
      <c r="F422" s="110">
        <v>30000</v>
      </c>
      <c r="G422" s="118" t="s">
        <v>57</v>
      </c>
      <c r="H422" s="110">
        <v>0</v>
      </c>
      <c r="I422" s="110">
        <v>0</v>
      </c>
    </row>
    <row r="423" spans="1:9" s="109" customFormat="1" ht="15" customHeight="1">
      <c r="A423" s="147" t="s">
        <v>554</v>
      </c>
      <c r="B423" s="147"/>
      <c r="C423" s="147"/>
      <c r="D423" s="147"/>
      <c r="E423" s="147"/>
      <c r="F423" s="108">
        <v>75000</v>
      </c>
      <c r="G423" s="108">
        <v>75000</v>
      </c>
      <c r="H423" s="108">
        <v>47400</v>
      </c>
      <c r="I423" s="108">
        <v>63.2</v>
      </c>
    </row>
    <row r="424" spans="1:9" ht="15" customHeight="1">
      <c r="A424" s="146" t="s">
        <v>473</v>
      </c>
      <c r="B424" s="146"/>
      <c r="C424" s="146"/>
      <c r="D424" s="146"/>
      <c r="E424" s="146"/>
      <c r="F424" s="110">
        <v>75000</v>
      </c>
      <c r="G424" s="110">
        <v>75000</v>
      </c>
      <c r="H424" s="110">
        <v>47400</v>
      </c>
      <c r="I424" s="110">
        <v>63.2</v>
      </c>
    </row>
    <row r="425" spans="3:9" s="111" customFormat="1" ht="14.25" customHeight="1">
      <c r="C425" s="112" t="s">
        <v>209</v>
      </c>
      <c r="D425" s="112" t="s">
        <v>210</v>
      </c>
      <c r="E425" s="113" t="s">
        <v>555</v>
      </c>
      <c r="F425" s="114">
        <v>75000</v>
      </c>
      <c r="G425" s="115" t="s">
        <v>57</v>
      </c>
      <c r="H425" s="114">
        <v>47400</v>
      </c>
      <c r="I425" s="114">
        <v>63.2</v>
      </c>
    </row>
    <row r="426" spans="3:9" ht="15" customHeight="1">
      <c r="C426" s="116" t="s">
        <v>319</v>
      </c>
      <c r="D426" s="100" t="s">
        <v>553</v>
      </c>
      <c r="E426" s="117" t="s">
        <v>555</v>
      </c>
      <c r="F426" s="110">
        <v>75000</v>
      </c>
      <c r="G426" s="118" t="s">
        <v>57</v>
      </c>
      <c r="H426" s="110">
        <v>47400</v>
      </c>
      <c r="I426" s="110">
        <v>63.2</v>
      </c>
    </row>
    <row r="427" spans="3:9" ht="15" customHeight="1">
      <c r="C427" s="116" t="s">
        <v>321</v>
      </c>
      <c r="D427" s="116" t="s">
        <v>322</v>
      </c>
      <c r="E427" s="117" t="s">
        <v>555</v>
      </c>
      <c r="F427" s="110">
        <v>75000</v>
      </c>
      <c r="G427" s="118" t="s">
        <v>57</v>
      </c>
      <c r="H427" s="110">
        <v>47400</v>
      </c>
      <c r="I427" s="110">
        <v>63.2</v>
      </c>
    </row>
    <row r="428" spans="3:9" ht="15" customHeight="1">
      <c r="C428" s="116" t="s">
        <v>323</v>
      </c>
      <c r="D428" s="116" t="s">
        <v>324</v>
      </c>
      <c r="E428" s="117" t="s">
        <v>555</v>
      </c>
      <c r="F428" s="110">
        <v>75000</v>
      </c>
      <c r="G428" s="118" t="s">
        <v>57</v>
      </c>
      <c r="H428" s="110">
        <v>47400</v>
      </c>
      <c r="I428" s="110">
        <v>63.2</v>
      </c>
    </row>
    <row r="429" spans="1:9" s="109" customFormat="1" ht="15" customHeight="1">
      <c r="A429" s="147" t="s">
        <v>556</v>
      </c>
      <c r="B429" s="147"/>
      <c r="C429" s="147"/>
      <c r="D429" s="147"/>
      <c r="E429" s="147"/>
      <c r="F429" s="108">
        <v>50000</v>
      </c>
      <c r="G429" s="108">
        <v>50000</v>
      </c>
      <c r="H429" s="108">
        <v>20069.5</v>
      </c>
      <c r="I429" s="108">
        <v>40.139</v>
      </c>
    </row>
    <row r="430" spans="1:9" ht="15" customHeight="1">
      <c r="A430" s="146" t="s">
        <v>473</v>
      </c>
      <c r="B430" s="146"/>
      <c r="C430" s="146"/>
      <c r="D430" s="146"/>
      <c r="E430" s="146"/>
      <c r="F430" s="110">
        <v>50000</v>
      </c>
      <c r="G430" s="110">
        <v>50000</v>
      </c>
      <c r="H430" s="110">
        <v>20069.5</v>
      </c>
      <c r="I430" s="110">
        <v>40.139</v>
      </c>
    </row>
    <row r="431" spans="3:9" s="111" customFormat="1" ht="15" customHeight="1">
      <c r="C431" s="112" t="s">
        <v>209</v>
      </c>
      <c r="D431" s="112" t="s">
        <v>210</v>
      </c>
      <c r="E431" s="120" t="s">
        <v>551</v>
      </c>
      <c r="F431" s="114">
        <v>50000</v>
      </c>
      <c r="G431" s="115" t="s">
        <v>57</v>
      </c>
      <c r="H431" s="114">
        <v>20069.5</v>
      </c>
      <c r="I431" s="114">
        <v>40.14</v>
      </c>
    </row>
    <row r="432" spans="3:9" ht="15" customHeight="1">
      <c r="C432" s="116" t="s">
        <v>319</v>
      </c>
      <c r="D432" s="100" t="s">
        <v>553</v>
      </c>
      <c r="E432" s="65" t="s">
        <v>551</v>
      </c>
      <c r="F432" s="110">
        <v>50000</v>
      </c>
      <c r="G432" s="118" t="s">
        <v>57</v>
      </c>
      <c r="H432" s="110">
        <v>20069.5</v>
      </c>
      <c r="I432" s="110">
        <v>40.14</v>
      </c>
    </row>
    <row r="433" spans="3:9" ht="15" customHeight="1">
      <c r="C433" s="116" t="s">
        <v>321</v>
      </c>
      <c r="D433" s="116" t="s">
        <v>322</v>
      </c>
      <c r="E433" s="65" t="s">
        <v>551</v>
      </c>
      <c r="F433" s="110">
        <v>50000</v>
      </c>
      <c r="G433" s="118" t="s">
        <v>57</v>
      </c>
      <c r="H433" s="110">
        <v>20069.5</v>
      </c>
      <c r="I433" s="110">
        <v>40.14</v>
      </c>
    </row>
    <row r="434" spans="3:9" ht="15" customHeight="1">
      <c r="C434" s="116" t="s">
        <v>325</v>
      </c>
      <c r="D434" s="116" t="s">
        <v>326</v>
      </c>
      <c r="E434" s="117" t="s">
        <v>552</v>
      </c>
      <c r="F434" s="110">
        <v>50000</v>
      </c>
      <c r="G434" s="118" t="s">
        <v>57</v>
      </c>
      <c r="H434" s="110">
        <v>20069.5</v>
      </c>
      <c r="I434" s="110">
        <v>40.14</v>
      </c>
    </row>
    <row r="435" spans="1:9" s="109" customFormat="1" ht="15" customHeight="1">
      <c r="A435" s="147" t="s">
        <v>557</v>
      </c>
      <c r="B435" s="147"/>
      <c r="C435" s="147"/>
      <c r="D435" s="147"/>
      <c r="E435" s="147"/>
      <c r="F435" s="108">
        <v>0</v>
      </c>
      <c r="G435" s="108">
        <v>0</v>
      </c>
      <c r="H435" s="108">
        <v>0</v>
      </c>
      <c r="I435" s="108">
        <v>0</v>
      </c>
    </row>
    <row r="436" spans="1:9" s="111" customFormat="1" ht="15" customHeight="1">
      <c r="A436" s="152" t="s">
        <v>473</v>
      </c>
      <c r="B436" s="152"/>
      <c r="C436" s="152"/>
      <c r="D436" s="152"/>
      <c r="E436" s="152"/>
      <c r="F436" s="114">
        <v>0</v>
      </c>
      <c r="G436" s="114">
        <v>0</v>
      </c>
      <c r="H436" s="114">
        <v>0</v>
      </c>
      <c r="I436" s="114">
        <v>0</v>
      </c>
    </row>
    <row r="437" spans="3:9" ht="15" customHeight="1">
      <c r="C437" s="116" t="s">
        <v>209</v>
      </c>
      <c r="D437" s="116" t="s">
        <v>210</v>
      </c>
      <c r="E437" s="117" t="s">
        <v>552</v>
      </c>
      <c r="F437" s="110">
        <v>0</v>
      </c>
      <c r="G437" s="118" t="s">
        <v>57</v>
      </c>
      <c r="H437" s="110">
        <v>0</v>
      </c>
      <c r="I437" s="110">
        <v>0</v>
      </c>
    </row>
    <row r="438" spans="3:9" ht="15" customHeight="1">
      <c r="C438" s="116" t="s">
        <v>319</v>
      </c>
      <c r="D438" s="100" t="s">
        <v>553</v>
      </c>
      <c r="E438" s="117" t="s">
        <v>552</v>
      </c>
      <c r="F438" s="110">
        <v>0</v>
      </c>
      <c r="G438" s="118" t="s">
        <v>57</v>
      </c>
      <c r="H438" s="110">
        <v>0</v>
      </c>
      <c r="I438" s="110">
        <v>0</v>
      </c>
    </row>
    <row r="439" spans="3:9" ht="15" customHeight="1">
      <c r="C439" s="116" t="s">
        <v>321</v>
      </c>
      <c r="D439" s="116" t="s">
        <v>322</v>
      </c>
      <c r="E439" s="117" t="s">
        <v>552</v>
      </c>
      <c r="F439" s="110">
        <v>0</v>
      </c>
      <c r="G439" s="118" t="s">
        <v>57</v>
      </c>
      <c r="H439" s="110">
        <v>0</v>
      </c>
      <c r="I439" s="110">
        <v>0</v>
      </c>
    </row>
    <row r="440" spans="3:9" ht="15" customHeight="1">
      <c r="C440" s="116" t="s">
        <v>325</v>
      </c>
      <c r="D440" s="116" t="s">
        <v>326</v>
      </c>
      <c r="E440" s="117" t="s">
        <v>552</v>
      </c>
      <c r="F440" s="110">
        <v>0</v>
      </c>
      <c r="G440" s="118" t="s">
        <v>57</v>
      </c>
      <c r="H440" s="110">
        <v>0</v>
      </c>
      <c r="I440" s="110">
        <v>0</v>
      </c>
    </row>
    <row r="441" spans="1:9" s="109" customFormat="1" ht="15" customHeight="1">
      <c r="A441" s="147" t="s">
        <v>558</v>
      </c>
      <c r="B441" s="147"/>
      <c r="C441" s="147"/>
      <c r="D441" s="147"/>
      <c r="E441" s="147"/>
      <c r="F441" s="108">
        <v>10800</v>
      </c>
      <c r="G441" s="108">
        <v>10800</v>
      </c>
      <c r="H441" s="108">
        <v>2817.85</v>
      </c>
      <c r="I441" s="108">
        <v>26.091203703703705</v>
      </c>
    </row>
    <row r="442" spans="1:9" ht="15" customHeight="1">
      <c r="A442" s="146" t="s">
        <v>473</v>
      </c>
      <c r="B442" s="146"/>
      <c r="C442" s="146"/>
      <c r="D442" s="146"/>
      <c r="E442" s="146"/>
      <c r="F442" s="110">
        <v>10800</v>
      </c>
      <c r="G442" s="110">
        <v>10800</v>
      </c>
      <c r="H442" s="110">
        <v>2817.85</v>
      </c>
      <c r="I442" s="110">
        <v>26.091203703703705</v>
      </c>
    </row>
    <row r="443" spans="3:9" s="111" customFormat="1" ht="15" customHeight="1">
      <c r="C443" s="112" t="s">
        <v>209</v>
      </c>
      <c r="D443" s="112" t="s">
        <v>210</v>
      </c>
      <c r="E443" s="113" t="s">
        <v>519</v>
      </c>
      <c r="F443" s="114">
        <v>10800</v>
      </c>
      <c r="G443" s="115" t="s">
        <v>57</v>
      </c>
      <c r="H443" s="114">
        <v>2817.85</v>
      </c>
      <c r="I443" s="114">
        <v>26.09</v>
      </c>
    </row>
    <row r="444" spans="3:9" ht="15" customHeight="1">
      <c r="C444" s="116" t="s">
        <v>319</v>
      </c>
      <c r="D444" s="100" t="s">
        <v>553</v>
      </c>
      <c r="E444" s="117" t="s">
        <v>519</v>
      </c>
      <c r="F444" s="110">
        <v>10800</v>
      </c>
      <c r="G444" s="118" t="s">
        <v>57</v>
      </c>
      <c r="H444" s="110">
        <v>2817.85</v>
      </c>
      <c r="I444" s="110">
        <v>26.09</v>
      </c>
    </row>
    <row r="445" spans="3:9" ht="15" customHeight="1">
      <c r="C445" s="116" t="s">
        <v>321</v>
      </c>
      <c r="D445" s="116" t="s">
        <v>322</v>
      </c>
      <c r="E445" s="117" t="s">
        <v>519</v>
      </c>
      <c r="F445" s="110">
        <v>10800</v>
      </c>
      <c r="G445" s="118" t="s">
        <v>57</v>
      </c>
      <c r="H445" s="110">
        <v>2817.85</v>
      </c>
      <c r="I445" s="110">
        <v>26.09</v>
      </c>
    </row>
    <row r="446" spans="3:9" ht="15" customHeight="1">
      <c r="C446" s="116" t="s">
        <v>325</v>
      </c>
      <c r="D446" s="116" t="s">
        <v>326</v>
      </c>
      <c r="E446" s="117" t="s">
        <v>519</v>
      </c>
      <c r="F446" s="110">
        <v>10800</v>
      </c>
      <c r="G446" s="118" t="s">
        <v>57</v>
      </c>
      <c r="H446" s="110">
        <v>2817.85</v>
      </c>
      <c r="I446" s="110">
        <v>26.09</v>
      </c>
    </row>
    <row r="447" spans="2:9" s="106" customFormat="1" ht="15" customHeight="1">
      <c r="B447" s="150" t="s">
        <v>559</v>
      </c>
      <c r="C447" s="150"/>
      <c r="D447" s="150"/>
      <c r="E447" s="150"/>
      <c r="F447" s="107">
        <v>181000</v>
      </c>
      <c r="G447" s="107">
        <v>181000</v>
      </c>
      <c r="H447" s="107">
        <v>0</v>
      </c>
      <c r="I447" s="107">
        <v>0</v>
      </c>
    </row>
    <row r="448" spans="1:9" s="109" customFormat="1" ht="15" customHeight="1">
      <c r="A448" s="147" t="s">
        <v>560</v>
      </c>
      <c r="B448" s="147"/>
      <c r="C448" s="147"/>
      <c r="D448" s="147"/>
      <c r="E448" s="147"/>
      <c r="F448" s="108">
        <v>90000</v>
      </c>
      <c r="G448" s="108">
        <v>90000</v>
      </c>
      <c r="H448" s="108">
        <v>0</v>
      </c>
      <c r="I448" s="108">
        <v>0</v>
      </c>
    </row>
    <row r="449" spans="1:9" ht="15" customHeight="1">
      <c r="A449" s="146" t="s">
        <v>473</v>
      </c>
      <c r="B449" s="146"/>
      <c r="C449" s="146"/>
      <c r="D449" s="146"/>
      <c r="E449" s="146"/>
      <c r="F449" s="110">
        <v>90000</v>
      </c>
      <c r="G449" s="110">
        <v>90000</v>
      </c>
      <c r="H449" s="110">
        <v>0</v>
      </c>
      <c r="I449" s="110">
        <v>0</v>
      </c>
    </row>
    <row r="450" spans="3:9" s="111" customFormat="1" ht="15" customHeight="1">
      <c r="C450" s="112" t="s">
        <v>209</v>
      </c>
      <c r="D450" s="112" t="s">
        <v>210</v>
      </c>
      <c r="E450" s="113" t="s">
        <v>561</v>
      </c>
      <c r="F450" s="114">
        <v>90000</v>
      </c>
      <c r="G450" s="115" t="s">
        <v>57</v>
      </c>
      <c r="H450" s="114">
        <v>0</v>
      </c>
      <c r="I450" s="114">
        <v>0</v>
      </c>
    </row>
    <row r="451" spans="3:9" ht="15" customHeight="1">
      <c r="C451" s="116" t="s">
        <v>327</v>
      </c>
      <c r="D451" s="116" t="s">
        <v>328</v>
      </c>
      <c r="E451" s="117" t="s">
        <v>561</v>
      </c>
      <c r="F451" s="110">
        <v>90000</v>
      </c>
      <c r="G451" s="118" t="s">
        <v>57</v>
      </c>
      <c r="H451" s="110">
        <v>0</v>
      </c>
      <c r="I451" s="110">
        <v>0</v>
      </c>
    </row>
    <row r="452" spans="3:9" ht="15" customHeight="1">
      <c r="C452" s="116" t="s">
        <v>329</v>
      </c>
      <c r="D452" s="116" t="s">
        <v>164</v>
      </c>
      <c r="E452" s="117" t="s">
        <v>561</v>
      </c>
      <c r="F452" s="110">
        <v>90000</v>
      </c>
      <c r="G452" s="118" t="s">
        <v>57</v>
      </c>
      <c r="H452" s="110">
        <v>0</v>
      </c>
      <c r="I452" s="110">
        <v>0</v>
      </c>
    </row>
    <row r="453" spans="3:9" ht="15" customHeight="1">
      <c r="C453" s="116" t="s">
        <v>330</v>
      </c>
      <c r="D453" s="116" t="s">
        <v>331</v>
      </c>
      <c r="E453" s="117" t="s">
        <v>561</v>
      </c>
      <c r="F453" s="110">
        <v>90000</v>
      </c>
      <c r="G453" s="118" t="s">
        <v>57</v>
      </c>
      <c r="H453" s="110">
        <v>0</v>
      </c>
      <c r="I453" s="110">
        <v>0</v>
      </c>
    </row>
    <row r="454" spans="1:9" s="109" customFormat="1" ht="15" customHeight="1">
      <c r="A454" s="147" t="s">
        <v>562</v>
      </c>
      <c r="B454" s="147"/>
      <c r="C454" s="147"/>
      <c r="D454" s="147"/>
      <c r="E454" s="147"/>
      <c r="F454" s="108">
        <v>60000</v>
      </c>
      <c r="G454" s="108">
        <v>60000</v>
      </c>
      <c r="H454" s="108">
        <v>0</v>
      </c>
      <c r="I454" s="108">
        <v>0</v>
      </c>
    </row>
    <row r="455" spans="1:9" ht="15" customHeight="1">
      <c r="A455" s="146" t="s">
        <v>473</v>
      </c>
      <c r="B455" s="146"/>
      <c r="C455" s="146"/>
      <c r="D455" s="146"/>
      <c r="E455" s="146"/>
      <c r="F455" s="110">
        <v>60000</v>
      </c>
      <c r="G455" s="110">
        <v>60000</v>
      </c>
      <c r="H455" s="110">
        <v>0</v>
      </c>
      <c r="I455" s="110">
        <v>0</v>
      </c>
    </row>
    <row r="456" spans="3:9" s="111" customFormat="1" ht="15" customHeight="1">
      <c r="C456" s="112" t="s">
        <v>209</v>
      </c>
      <c r="D456" s="112" t="s">
        <v>210</v>
      </c>
      <c r="E456" s="113" t="s">
        <v>561</v>
      </c>
      <c r="F456" s="114">
        <v>60000</v>
      </c>
      <c r="G456" s="115" t="s">
        <v>57</v>
      </c>
      <c r="H456" s="114">
        <v>0</v>
      </c>
      <c r="I456" s="114">
        <v>0</v>
      </c>
    </row>
    <row r="457" spans="3:9" ht="15" customHeight="1">
      <c r="C457" s="116" t="s">
        <v>327</v>
      </c>
      <c r="D457" s="116" t="s">
        <v>328</v>
      </c>
      <c r="E457" s="117" t="s">
        <v>561</v>
      </c>
      <c r="F457" s="110">
        <v>60000</v>
      </c>
      <c r="G457" s="118" t="s">
        <v>57</v>
      </c>
      <c r="H457" s="110">
        <v>0</v>
      </c>
      <c r="I457" s="110">
        <v>0</v>
      </c>
    </row>
    <row r="458" spans="3:9" ht="15" customHeight="1">
      <c r="C458" s="116" t="s">
        <v>329</v>
      </c>
      <c r="D458" s="116" t="s">
        <v>164</v>
      </c>
      <c r="E458" s="117" t="s">
        <v>561</v>
      </c>
      <c r="F458" s="110">
        <v>60000</v>
      </c>
      <c r="G458" s="118" t="s">
        <v>57</v>
      </c>
      <c r="H458" s="110">
        <v>0</v>
      </c>
      <c r="I458" s="110">
        <v>0</v>
      </c>
    </row>
    <row r="459" spans="3:9" ht="15" customHeight="1">
      <c r="C459" s="116" t="s">
        <v>330</v>
      </c>
      <c r="D459" s="116" t="s">
        <v>331</v>
      </c>
      <c r="E459" s="117" t="s">
        <v>561</v>
      </c>
      <c r="F459" s="110">
        <v>60000</v>
      </c>
      <c r="G459" s="118" t="s">
        <v>57</v>
      </c>
      <c r="H459" s="110">
        <v>0</v>
      </c>
      <c r="I459" s="110">
        <v>0</v>
      </c>
    </row>
    <row r="460" spans="1:9" s="109" customFormat="1" ht="15" customHeight="1">
      <c r="A460" s="147" t="s">
        <v>563</v>
      </c>
      <c r="B460" s="147"/>
      <c r="C460" s="147"/>
      <c r="D460" s="147"/>
      <c r="E460" s="147"/>
      <c r="F460" s="108">
        <v>6000</v>
      </c>
      <c r="G460" s="108">
        <v>6000</v>
      </c>
      <c r="H460" s="108">
        <v>0</v>
      </c>
      <c r="I460" s="108">
        <v>0</v>
      </c>
    </row>
    <row r="461" spans="1:9" ht="15" customHeight="1">
      <c r="A461" s="146" t="s">
        <v>473</v>
      </c>
      <c r="B461" s="146"/>
      <c r="C461" s="146"/>
      <c r="D461" s="146"/>
      <c r="E461" s="146"/>
      <c r="F461" s="110">
        <v>6000</v>
      </c>
      <c r="G461" s="110">
        <v>6000</v>
      </c>
      <c r="H461" s="110">
        <v>0</v>
      </c>
      <c r="I461" s="110">
        <v>0</v>
      </c>
    </row>
    <row r="462" spans="3:9" s="111" customFormat="1" ht="15" customHeight="1">
      <c r="C462" s="112" t="s">
        <v>209</v>
      </c>
      <c r="D462" s="112" t="s">
        <v>210</v>
      </c>
      <c r="E462" s="113" t="s">
        <v>561</v>
      </c>
      <c r="F462" s="114">
        <v>6000</v>
      </c>
      <c r="G462" s="115" t="s">
        <v>57</v>
      </c>
      <c r="H462" s="114">
        <v>0</v>
      </c>
      <c r="I462" s="114">
        <v>0</v>
      </c>
    </row>
    <row r="463" spans="3:9" ht="15" customHeight="1">
      <c r="C463" s="116" t="s">
        <v>327</v>
      </c>
      <c r="D463" s="116" t="s">
        <v>328</v>
      </c>
      <c r="E463" s="117" t="s">
        <v>561</v>
      </c>
      <c r="F463" s="110">
        <v>6000</v>
      </c>
      <c r="G463" s="118" t="s">
        <v>57</v>
      </c>
      <c r="H463" s="110">
        <v>0</v>
      </c>
      <c r="I463" s="110">
        <v>0</v>
      </c>
    </row>
    <row r="464" spans="3:9" ht="15" customHeight="1">
      <c r="C464" s="116" t="s">
        <v>329</v>
      </c>
      <c r="D464" s="116" t="s">
        <v>164</v>
      </c>
      <c r="E464" s="117" t="s">
        <v>561</v>
      </c>
      <c r="F464" s="110">
        <v>6000</v>
      </c>
      <c r="G464" s="118" t="s">
        <v>57</v>
      </c>
      <c r="H464" s="110">
        <v>0</v>
      </c>
      <c r="I464" s="110">
        <v>0</v>
      </c>
    </row>
    <row r="465" spans="3:9" ht="15" customHeight="1">
      <c r="C465" s="116" t="s">
        <v>330</v>
      </c>
      <c r="D465" s="116" t="s">
        <v>331</v>
      </c>
      <c r="E465" s="117" t="s">
        <v>561</v>
      </c>
      <c r="F465" s="110">
        <v>6000</v>
      </c>
      <c r="G465" s="118" t="s">
        <v>57</v>
      </c>
      <c r="H465" s="110">
        <v>0</v>
      </c>
      <c r="I465" s="110">
        <v>0</v>
      </c>
    </row>
    <row r="466" spans="1:9" s="109" customFormat="1" ht="15" customHeight="1">
      <c r="A466" s="147" t="s">
        <v>564</v>
      </c>
      <c r="B466" s="147"/>
      <c r="C466" s="147"/>
      <c r="D466" s="147"/>
      <c r="E466" s="147"/>
      <c r="F466" s="108">
        <v>25000</v>
      </c>
      <c r="G466" s="108">
        <v>25000</v>
      </c>
      <c r="H466" s="108">
        <v>0</v>
      </c>
      <c r="I466" s="108">
        <v>0</v>
      </c>
    </row>
    <row r="467" spans="1:9" ht="15" customHeight="1">
      <c r="A467" s="146" t="s">
        <v>473</v>
      </c>
      <c r="B467" s="146"/>
      <c r="C467" s="146"/>
      <c r="D467" s="146"/>
      <c r="E467" s="146"/>
      <c r="F467" s="110">
        <v>25000</v>
      </c>
      <c r="G467" s="110">
        <v>25000</v>
      </c>
      <c r="H467" s="110">
        <v>0</v>
      </c>
      <c r="I467" s="110">
        <v>0</v>
      </c>
    </row>
    <row r="468" spans="3:9" s="111" customFormat="1" ht="15" customHeight="1">
      <c r="C468" s="112" t="s">
        <v>209</v>
      </c>
      <c r="D468" s="112" t="s">
        <v>210</v>
      </c>
      <c r="E468" s="113" t="s">
        <v>561</v>
      </c>
      <c r="F468" s="114">
        <v>25000</v>
      </c>
      <c r="G468" s="115" t="s">
        <v>57</v>
      </c>
      <c r="H468" s="114">
        <v>0</v>
      </c>
      <c r="I468" s="114">
        <v>0</v>
      </c>
    </row>
    <row r="469" spans="3:9" ht="15" customHeight="1">
      <c r="C469" s="116" t="s">
        <v>327</v>
      </c>
      <c r="D469" s="116" t="s">
        <v>328</v>
      </c>
      <c r="E469" s="117" t="s">
        <v>561</v>
      </c>
      <c r="F469" s="110">
        <v>25000</v>
      </c>
      <c r="G469" s="118" t="s">
        <v>57</v>
      </c>
      <c r="H469" s="110">
        <v>0</v>
      </c>
      <c r="I469" s="110">
        <v>0</v>
      </c>
    </row>
    <row r="470" spans="3:9" ht="15" customHeight="1">
      <c r="C470" s="116" t="s">
        <v>329</v>
      </c>
      <c r="D470" s="116" t="s">
        <v>164</v>
      </c>
      <c r="E470" s="117" t="s">
        <v>561</v>
      </c>
      <c r="F470" s="110">
        <v>25000</v>
      </c>
      <c r="G470" s="118" t="s">
        <v>57</v>
      </c>
      <c r="H470" s="110">
        <v>0</v>
      </c>
      <c r="I470" s="110">
        <v>0</v>
      </c>
    </row>
    <row r="471" spans="3:9" ht="15" customHeight="1">
      <c r="C471" s="116" t="s">
        <v>330</v>
      </c>
      <c r="D471" s="116" t="s">
        <v>331</v>
      </c>
      <c r="E471" s="117" t="s">
        <v>561</v>
      </c>
      <c r="F471" s="110">
        <v>25000</v>
      </c>
      <c r="G471" s="118" t="s">
        <v>57</v>
      </c>
      <c r="H471" s="110">
        <v>0</v>
      </c>
      <c r="I471" s="110">
        <v>0</v>
      </c>
    </row>
    <row r="472" spans="2:9" s="106" customFormat="1" ht="15" customHeight="1">
      <c r="B472" s="150" t="s">
        <v>565</v>
      </c>
      <c r="C472" s="150"/>
      <c r="D472" s="150"/>
      <c r="E472" s="150"/>
      <c r="F472" s="107">
        <v>122600</v>
      </c>
      <c r="G472" s="107">
        <v>122600</v>
      </c>
      <c r="H472" s="107">
        <v>32801.33</v>
      </c>
      <c r="I472" s="107">
        <v>26.754755301794457</v>
      </c>
    </row>
    <row r="473" spans="1:9" s="109" customFormat="1" ht="15" customHeight="1">
      <c r="A473" s="147" t="s">
        <v>566</v>
      </c>
      <c r="B473" s="147"/>
      <c r="C473" s="147"/>
      <c r="D473" s="147"/>
      <c r="E473" s="147"/>
      <c r="F473" s="108">
        <v>22000</v>
      </c>
      <c r="G473" s="108">
        <v>22000</v>
      </c>
      <c r="H473" s="108">
        <v>6623.33</v>
      </c>
      <c r="I473" s="108">
        <v>30.106045454545452</v>
      </c>
    </row>
    <row r="474" spans="1:9" s="111" customFormat="1" ht="15" customHeight="1">
      <c r="A474" s="152" t="s">
        <v>473</v>
      </c>
      <c r="B474" s="152"/>
      <c r="C474" s="152"/>
      <c r="D474" s="152"/>
      <c r="E474" s="152"/>
      <c r="F474" s="114">
        <v>22000</v>
      </c>
      <c r="G474" s="114">
        <v>22000</v>
      </c>
      <c r="H474" s="114">
        <v>6623.33</v>
      </c>
      <c r="I474" s="114">
        <v>30.106045454545452</v>
      </c>
    </row>
    <row r="475" spans="3:9" ht="15" customHeight="1">
      <c r="C475" s="116" t="s">
        <v>209</v>
      </c>
      <c r="D475" s="116" t="s">
        <v>210</v>
      </c>
      <c r="E475" s="65" t="s">
        <v>567</v>
      </c>
      <c r="F475" s="110">
        <v>22000</v>
      </c>
      <c r="G475" s="118" t="s">
        <v>57</v>
      </c>
      <c r="H475" s="110">
        <v>6623.33</v>
      </c>
      <c r="I475" s="110">
        <v>30.11</v>
      </c>
    </row>
    <row r="476" spans="3:9" ht="15" customHeight="1">
      <c r="C476" s="116" t="s">
        <v>319</v>
      </c>
      <c r="D476" s="100" t="s">
        <v>553</v>
      </c>
      <c r="E476" s="65" t="s">
        <v>567</v>
      </c>
      <c r="F476" s="110">
        <v>22000</v>
      </c>
      <c r="G476" s="118" t="s">
        <v>57</v>
      </c>
      <c r="H476" s="110">
        <v>6623.33</v>
      </c>
      <c r="I476" s="110">
        <v>30.11</v>
      </c>
    </row>
    <row r="477" spans="3:9" ht="15" customHeight="1">
      <c r="C477" s="116" t="s">
        <v>321</v>
      </c>
      <c r="D477" s="116" t="s">
        <v>322</v>
      </c>
      <c r="E477" s="65" t="s">
        <v>567</v>
      </c>
      <c r="F477" s="110">
        <v>22000</v>
      </c>
      <c r="G477" s="118" t="s">
        <v>57</v>
      </c>
      <c r="H477" s="110">
        <v>6623.33</v>
      </c>
      <c r="I477" s="110">
        <v>30.11</v>
      </c>
    </row>
    <row r="478" spans="3:9" ht="15" customHeight="1">
      <c r="C478" s="116" t="s">
        <v>323</v>
      </c>
      <c r="D478" s="116" t="s">
        <v>324</v>
      </c>
      <c r="E478" s="65" t="s">
        <v>567</v>
      </c>
      <c r="F478" s="110">
        <v>22000</v>
      </c>
      <c r="G478" s="118" t="s">
        <v>57</v>
      </c>
      <c r="H478" s="110">
        <v>6623.33</v>
      </c>
      <c r="I478" s="110">
        <v>30.11</v>
      </c>
    </row>
    <row r="479" spans="1:9" s="109" customFormat="1" ht="15" customHeight="1">
      <c r="A479" s="147" t="s">
        <v>568</v>
      </c>
      <c r="B479" s="147"/>
      <c r="C479" s="147"/>
      <c r="D479" s="147"/>
      <c r="E479" s="147"/>
      <c r="F479" s="108">
        <v>4600</v>
      </c>
      <c r="G479" s="108">
        <v>4600</v>
      </c>
      <c r="H479" s="108">
        <v>1178</v>
      </c>
      <c r="I479" s="108">
        <v>25.608695652173914</v>
      </c>
    </row>
    <row r="480" spans="1:9" ht="15" customHeight="1">
      <c r="A480" s="146" t="s">
        <v>473</v>
      </c>
      <c r="B480" s="146"/>
      <c r="C480" s="146"/>
      <c r="D480" s="146"/>
      <c r="E480" s="146"/>
      <c r="F480" s="110">
        <v>4600</v>
      </c>
      <c r="G480" s="110">
        <v>4600</v>
      </c>
      <c r="H480" s="110">
        <v>1178</v>
      </c>
      <c r="I480" s="110">
        <v>25.608695652173914</v>
      </c>
    </row>
    <row r="481" spans="3:9" s="111" customFormat="1" ht="15" customHeight="1">
      <c r="C481" s="112" t="s">
        <v>209</v>
      </c>
      <c r="D481" s="112" t="s">
        <v>210</v>
      </c>
      <c r="E481" s="113" t="s">
        <v>569</v>
      </c>
      <c r="F481" s="114">
        <v>4600</v>
      </c>
      <c r="G481" s="115" t="s">
        <v>57</v>
      </c>
      <c r="H481" s="114">
        <v>1178</v>
      </c>
      <c r="I481" s="114">
        <v>25.61</v>
      </c>
    </row>
    <row r="482" spans="3:9" ht="15" customHeight="1">
      <c r="C482" s="116" t="s">
        <v>319</v>
      </c>
      <c r="D482" s="100" t="s">
        <v>553</v>
      </c>
      <c r="E482" s="117" t="s">
        <v>569</v>
      </c>
      <c r="F482" s="110">
        <v>4600</v>
      </c>
      <c r="G482" s="118" t="s">
        <v>57</v>
      </c>
      <c r="H482" s="110">
        <v>1178</v>
      </c>
      <c r="I482" s="110">
        <v>25.61</v>
      </c>
    </row>
    <row r="483" spans="3:9" ht="15" customHeight="1">
      <c r="C483" s="116" t="s">
        <v>321</v>
      </c>
      <c r="D483" s="116" t="s">
        <v>322</v>
      </c>
      <c r="E483" s="117" t="s">
        <v>569</v>
      </c>
      <c r="F483" s="110">
        <v>4600</v>
      </c>
      <c r="G483" s="118" t="s">
        <v>57</v>
      </c>
      <c r="H483" s="110">
        <v>1178</v>
      </c>
      <c r="I483" s="110">
        <v>25.61</v>
      </c>
    </row>
    <row r="484" spans="3:9" ht="15" customHeight="1">
      <c r="C484" s="116" t="s">
        <v>325</v>
      </c>
      <c r="D484" s="116" t="s">
        <v>326</v>
      </c>
      <c r="E484" s="117" t="s">
        <v>569</v>
      </c>
      <c r="F484" s="110">
        <v>4600</v>
      </c>
      <c r="G484" s="118" t="s">
        <v>57</v>
      </c>
      <c r="H484" s="110">
        <v>1178</v>
      </c>
      <c r="I484" s="110">
        <v>25.61</v>
      </c>
    </row>
    <row r="485" spans="1:9" s="109" customFormat="1" ht="15" customHeight="1">
      <c r="A485" s="147" t="s">
        <v>570</v>
      </c>
      <c r="B485" s="147"/>
      <c r="C485" s="147"/>
      <c r="D485" s="147"/>
      <c r="E485" s="147"/>
      <c r="F485" s="108">
        <v>16000</v>
      </c>
      <c r="G485" s="108">
        <v>16000</v>
      </c>
      <c r="H485" s="108">
        <v>5000</v>
      </c>
      <c r="I485" s="108">
        <v>31.25</v>
      </c>
    </row>
    <row r="486" spans="1:9" ht="15" customHeight="1">
      <c r="A486" s="146" t="s">
        <v>473</v>
      </c>
      <c r="B486" s="146"/>
      <c r="C486" s="146"/>
      <c r="D486" s="146"/>
      <c r="E486" s="146"/>
      <c r="F486" s="110">
        <v>16000</v>
      </c>
      <c r="G486" s="110">
        <v>16000</v>
      </c>
      <c r="H486" s="110">
        <v>5000</v>
      </c>
      <c r="I486" s="110">
        <v>31.25</v>
      </c>
    </row>
    <row r="487" spans="3:9" s="111" customFormat="1" ht="15" customHeight="1">
      <c r="C487" s="112" t="s">
        <v>209</v>
      </c>
      <c r="D487" s="112" t="s">
        <v>210</v>
      </c>
      <c r="E487" s="113" t="s">
        <v>571</v>
      </c>
      <c r="F487" s="114">
        <v>16000</v>
      </c>
      <c r="G487" s="115" t="s">
        <v>57</v>
      </c>
      <c r="H487" s="114">
        <v>5000</v>
      </c>
      <c r="I487" s="114">
        <v>31.25</v>
      </c>
    </row>
    <row r="488" spans="3:9" ht="15" customHeight="1">
      <c r="C488" s="116" t="s">
        <v>327</v>
      </c>
      <c r="D488" s="116" t="s">
        <v>328</v>
      </c>
      <c r="E488" s="117" t="s">
        <v>571</v>
      </c>
      <c r="F488" s="110">
        <v>16000</v>
      </c>
      <c r="G488" s="118" t="s">
        <v>57</v>
      </c>
      <c r="H488" s="110">
        <v>5000</v>
      </c>
      <c r="I488" s="110">
        <v>31.25</v>
      </c>
    </row>
    <row r="489" spans="3:9" ht="15" customHeight="1">
      <c r="C489" s="116" t="s">
        <v>329</v>
      </c>
      <c r="D489" s="116" t="s">
        <v>164</v>
      </c>
      <c r="E489" s="117" t="s">
        <v>571</v>
      </c>
      <c r="F489" s="110">
        <v>16000</v>
      </c>
      <c r="G489" s="118" t="s">
        <v>57</v>
      </c>
      <c r="H489" s="110">
        <v>5000</v>
      </c>
      <c r="I489" s="110">
        <v>31.25</v>
      </c>
    </row>
    <row r="490" spans="3:9" ht="15" customHeight="1">
      <c r="C490" s="116" t="s">
        <v>330</v>
      </c>
      <c r="D490" s="116" t="s">
        <v>331</v>
      </c>
      <c r="E490" s="117" t="s">
        <v>571</v>
      </c>
      <c r="F490" s="110">
        <v>16000</v>
      </c>
      <c r="G490" s="118" t="s">
        <v>57</v>
      </c>
      <c r="H490" s="110">
        <v>5000</v>
      </c>
      <c r="I490" s="110">
        <v>31.25</v>
      </c>
    </row>
    <row r="491" spans="1:9" s="109" customFormat="1" ht="15" customHeight="1">
      <c r="A491" s="147" t="s">
        <v>572</v>
      </c>
      <c r="B491" s="147"/>
      <c r="C491" s="147"/>
      <c r="D491" s="147"/>
      <c r="E491" s="147"/>
      <c r="F491" s="108">
        <v>50000</v>
      </c>
      <c r="G491" s="108">
        <v>50000</v>
      </c>
      <c r="H491" s="108">
        <v>10000</v>
      </c>
      <c r="I491" s="108">
        <v>20</v>
      </c>
    </row>
    <row r="492" spans="1:9" ht="15" customHeight="1">
      <c r="A492" s="146" t="s">
        <v>473</v>
      </c>
      <c r="B492" s="146"/>
      <c r="C492" s="146"/>
      <c r="D492" s="146"/>
      <c r="E492" s="146"/>
      <c r="F492" s="110">
        <v>50000</v>
      </c>
      <c r="G492" s="110">
        <v>50000</v>
      </c>
      <c r="H492" s="110">
        <v>10000</v>
      </c>
      <c r="I492" s="110">
        <v>20</v>
      </c>
    </row>
    <row r="493" spans="3:9" s="111" customFormat="1" ht="15" customHeight="1">
      <c r="C493" s="112" t="s">
        <v>209</v>
      </c>
      <c r="D493" s="112" t="s">
        <v>210</v>
      </c>
      <c r="E493" s="113" t="s">
        <v>573</v>
      </c>
      <c r="F493" s="114">
        <v>50000</v>
      </c>
      <c r="G493" s="115" t="s">
        <v>57</v>
      </c>
      <c r="H493" s="114">
        <v>10000</v>
      </c>
      <c r="I493" s="114">
        <v>20</v>
      </c>
    </row>
    <row r="494" spans="3:9" ht="15" customHeight="1">
      <c r="C494" s="116" t="s">
        <v>319</v>
      </c>
      <c r="D494" s="100" t="s">
        <v>553</v>
      </c>
      <c r="E494" s="117" t="s">
        <v>573</v>
      </c>
      <c r="F494" s="110">
        <v>50000</v>
      </c>
      <c r="G494" s="118" t="s">
        <v>57</v>
      </c>
      <c r="H494" s="110">
        <v>10000</v>
      </c>
      <c r="I494" s="110">
        <v>20</v>
      </c>
    </row>
    <row r="495" spans="3:9" ht="15" customHeight="1">
      <c r="C495" s="116" t="s">
        <v>321</v>
      </c>
      <c r="D495" s="116" t="s">
        <v>322</v>
      </c>
      <c r="E495" s="117" t="s">
        <v>573</v>
      </c>
      <c r="F495" s="110">
        <v>50000</v>
      </c>
      <c r="G495" s="118" t="s">
        <v>57</v>
      </c>
      <c r="H495" s="110">
        <v>10000</v>
      </c>
      <c r="I495" s="110">
        <v>20</v>
      </c>
    </row>
    <row r="496" spans="3:9" ht="15" customHeight="1">
      <c r="C496" s="116" t="s">
        <v>323</v>
      </c>
      <c r="D496" s="116" t="s">
        <v>324</v>
      </c>
      <c r="E496" s="117" t="s">
        <v>573</v>
      </c>
      <c r="F496" s="110">
        <v>50000</v>
      </c>
      <c r="G496" s="118" t="s">
        <v>57</v>
      </c>
      <c r="H496" s="110">
        <v>10000</v>
      </c>
      <c r="I496" s="110">
        <v>20</v>
      </c>
    </row>
    <row r="497" spans="1:9" s="109" customFormat="1" ht="15" customHeight="1">
      <c r="A497" s="147" t="s">
        <v>574</v>
      </c>
      <c r="B497" s="147"/>
      <c r="C497" s="147"/>
      <c r="D497" s="147"/>
      <c r="E497" s="147"/>
      <c r="F497" s="108">
        <v>30000</v>
      </c>
      <c r="G497" s="108">
        <v>30000</v>
      </c>
      <c r="H497" s="108">
        <v>10000</v>
      </c>
      <c r="I497" s="108">
        <v>33.33333333333334</v>
      </c>
    </row>
    <row r="498" spans="1:9" ht="15" customHeight="1">
      <c r="A498" s="146" t="s">
        <v>473</v>
      </c>
      <c r="B498" s="146"/>
      <c r="C498" s="146"/>
      <c r="D498" s="146"/>
      <c r="E498" s="146"/>
      <c r="F498" s="110">
        <v>30000</v>
      </c>
      <c r="G498" s="110">
        <v>30000</v>
      </c>
      <c r="H498" s="110">
        <v>10000</v>
      </c>
      <c r="I498" s="110">
        <v>33.33333333333334</v>
      </c>
    </row>
    <row r="499" spans="3:9" s="111" customFormat="1" ht="15" customHeight="1">
      <c r="C499" s="112" t="s">
        <v>209</v>
      </c>
      <c r="D499" s="112" t="s">
        <v>210</v>
      </c>
      <c r="E499" s="113" t="s">
        <v>573</v>
      </c>
      <c r="F499" s="114">
        <v>30000</v>
      </c>
      <c r="G499" s="115" t="s">
        <v>57</v>
      </c>
      <c r="H499" s="114">
        <v>10000</v>
      </c>
      <c r="I499" s="114">
        <v>33.33</v>
      </c>
    </row>
    <row r="500" spans="3:9" ht="15" customHeight="1">
      <c r="C500" s="116" t="s">
        <v>319</v>
      </c>
      <c r="D500" s="100" t="s">
        <v>553</v>
      </c>
      <c r="E500" s="117" t="s">
        <v>573</v>
      </c>
      <c r="F500" s="110">
        <v>30000</v>
      </c>
      <c r="G500" s="118" t="s">
        <v>57</v>
      </c>
      <c r="H500" s="110">
        <v>10000</v>
      </c>
      <c r="I500" s="110">
        <v>33.33</v>
      </c>
    </row>
    <row r="501" spans="3:9" ht="15" customHeight="1">
      <c r="C501" s="116" t="s">
        <v>321</v>
      </c>
      <c r="D501" s="116" t="s">
        <v>322</v>
      </c>
      <c r="E501" s="117" t="s">
        <v>573</v>
      </c>
      <c r="F501" s="110">
        <v>30000</v>
      </c>
      <c r="G501" s="118" t="s">
        <v>57</v>
      </c>
      <c r="H501" s="110">
        <v>10000</v>
      </c>
      <c r="I501" s="110">
        <v>33.33</v>
      </c>
    </row>
    <row r="502" spans="3:9" ht="15" customHeight="1">
      <c r="C502" s="116" t="s">
        <v>323</v>
      </c>
      <c r="D502" s="116" t="s">
        <v>324</v>
      </c>
      <c r="E502" s="117" t="s">
        <v>573</v>
      </c>
      <c r="F502" s="110">
        <v>30000</v>
      </c>
      <c r="G502" s="118" t="s">
        <v>57</v>
      </c>
      <c r="H502" s="110">
        <v>10000</v>
      </c>
      <c r="I502" s="110">
        <v>33.33</v>
      </c>
    </row>
    <row r="503" spans="2:9" s="106" customFormat="1" ht="15" customHeight="1">
      <c r="B503" s="150" t="s">
        <v>575</v>
      </c>
      <c r="C503" s="150"/>
      <c r="D503" s="150"/>
      <c r="E503" s="150"/>
      <c r="F503" s="107">
        <v>1499000</v>
      </c>
      <c r="G503" s="107">
        <v>1499000</v>
      </c>
      <c r="H503" s="107">
        <v>426479.69</v>
      </c>
      <c r="I503" s="107">
        <v>28.45094663108739</v>
      </c>
    </row>
    <row r="504" spans="1:9" s="109" customFormat="1" ht="15" customHeight="1">
      <c r="A504" s="147" t="s">
        <v>576</v>
      </c>
      <c r="B504" s="147"/>
      <c r="C504" s="147"/>
      <c r="D504" s="147"/>
      <c r="E504" s="147"/>
      <c r="F504" s="108">
        <v>42500</v>
      </c>
      <c r="G504" s="108">
        <v>42500</v>
      </c>
      <c r="H504" s="108">
        <v>29688.06</v>
      </c>
      <c r="I504" s="108">
        <v>69.8542588235294</v>
      </c>
    </row>
    <row r="505" spans="1:9" ht="15" customHeight="1">
      <c r="A505" s="146" t="s">
        <v>473</v>
      </c>
      <c r="B505" s="146"/>
      <c r="C505" s="146"/>
      <c r="D505" s="146"/>
      <c r="E505" s="146"/>
      <c r="F505" s="110">
        <v>42500</v>
      </c>
      <c r="G505" s="110">
        <v>42500</v>
      </c>
      <c r="H505" s="110">
        <v>29688.06</v>
      </c>
      <c r="I505" s="110">
        <v>69.8542588235294</v>
      </c>
    </row>
    <row r="506" spans="3:9" s="111" customFormat="1" ht="15" customHeight="1">
      <c r="C506" s="112" t="s">
        <v>209</v>
      </c>
      <c r="D506" s="112" t="s">
        <v>210</v>
      </c>
      <c r="E506" s="113" t="s">
        <v>487</v>
      </c>
      <c r="F506" s="114">
        <v>42500</v>
      </c>
      <c r="G506" s="115" t="s">
        <v>57</v>
      </c>
      <c r="H506" s="114">
        <v>29688.06</v>
      </c>
      <c r="I506" s="114">
        <v>69.85</v>
      </c>
    </row>
    <row r="507" spans="3:9" ht="15" customHeight="1">
      <c r="C507" s="116" t="s">
        <v>225</v>
      </c>
      <c r="D507" s="116" t="s">
        <v>226</v>
      </c>
      <c r="E507" s="117" t="s">
        <v>487</v>
      </c>
      <c r="F507" s="110">
        <v>42500</v>
      </c>
      <c r="G507" s="118" t="s">
        <v>57</v>
      </c>
      <c r="H507" s="110">
        <v>29688.06</v>
      </c>
      <c r="I507" s="110">
        <v>69.85</v>
      </c>
    </row>
    <row r="508" spans="3:9" ht="15" customHeight="1">
      <c r="C508" s="116" t="s">
        <v>237</v>
      </c>
      <c r="D508" s="116" t="s">
        <v>238</v>
      </c>
      <c r="E508" s="117" t="s">
        <v>487</v>
      </c>
      <c r="F508" s="110">
        <v>1500</v>
      </c>
      <c r="G508" s="118" t="s">
        <v>57</v>
      </c>
      <c r="H508" s="110">
        <v>14690.62</v>
      </c>
      <c r="I508" s="110">
        <v>979.37</v>
      </c>
    </row>
    <row r="509" spans="3:9" ht="15" customHeight="1">
      <c r="C509" s="116" t="s">
        <v>243</v>
      </c>
      <c r="D509" s="116" t="s">
        <v>244</v>
      </c>
      <c r="E509" s="117" t="s">
        <v>487</v>
      </c>
      <c r="F509" s="110">
        <v>0</v>
      </c>
      <c r="G509" s="118" t="s">
        <v>57</v>
      </c>
      <c r="H509" s="110">
        <v>7937.37</v>
      </c>
      <c r="I509" s="110">
        <v>0</v>
      </c>
    </row>
    <row r="510" spans="3:9" ht="15" customHeight="1">
      <c r="C510" s="116" t="s">
        <v>245</v>
      </c>
      <c r="D510" s="116" t="s">
        <v>246</v>
      </c>
      <c r="E510" s="117" t="s">
        <v>487</v>
      </c>
      <c r="F510" s="110">
        <v>1500</v>
      </c>
      <c r="G510" s="118" t="s">
        <v>57</v>
      </c>
      <c r="H510" s="110">
        <v>2454.25</v>
      </c>
      <c r="I510" s="110">
        <v>163.62</v>
      </c>
    </row>
    <row r="511" spans="3:9" ht="15" customHeight="1">
      <c r="C511" s="116" t="s">
        <v>247</v>
      </c>
      <c r="D511" s="116" t="s">
        <v>248</v>
      </c>
      <c r="E511" s="117" t="s">
        <v>487</v>
      </c>
      <c r="F511" s="110">
        <v>0</v>
      </c>
      <c r="G511" s="118" t="s">
        <v>57</v>
      </c>
      <c r="H511" s="110">
        <v>4299</v>
      </c>
      <c r="I511" s="110">
        <v>0</v>
      </c>
    </row>
    <row r="512" spans="3:9" ht="15" customHeight="1">
      <c r="C512" s="116" t="s">
        <v>251</v>
      </c>
      <c r="D512" s="116" t="s">
        <v>252</v>
      </c>
      <c r="E512" s="117" t="s">
        <v>487</v>
      </c>
      <c r="F512" s="110">
        <v>39500</v>
      </c>
      <c r="G512" s="118" t="s">
        <v>57</v>
      </c>
      <c r="H512" s="110">
        <v>13699.4</v>
      </c>
      <c r="I512" s="110">
        <v>34.68</v>
      </c>
    </row>
    <row r="513" spans="3:9" ht="15" customHeight="1">
      <c r="C513" s="116" t="s">
        <v>255</v>
      </c>
      <c r="D513" s="116" t="s">
        <v>256</v>
      </c>
      <c r="E513" s="117" t="s">
        <v>487</v>
      </c>
      <c r="F513" s="110">
        <v>35000</v>
      </c>
      <c r="G513" s="118" t="s">
        <v>57</v>
      </c>
      <c r="H513" s="110">
        <v>8407.84</v>
      </c>
      <c r="I513" s="110">
        <v>24.02</v>
      </c>
    </row>
    <row r="514" spans="3:9" ht="15" customHeight="1">
      <c r="C514" s="116" t="s">
        <v>259</v>
      </c>
      <c r="D514" s="116" t="s">
        <v>260</v>
      </c>
      <c r="E514" s="117" t="s">
        <v>487</v>
      </c>
      <c r="F514" s="110">
        <v>0</v>
      </c>
      <c r="G514" s="118" t="s">
        <v>57</v>
      </c>
      <c r="H514" s="110">
        <v>5291.56</v>
      </c>
      <c r="I514" s="110">
        <v>0</v>
      </c>
    </row>
    <row r="515" spans="3:9" ht="15" customHeight="1">
      <c r="C515" s="116" t="s">
        <v>269</v>
      </c>
      <c r="D515" s="116" t="s">
        <v>270</v>
      </c>
      <c r="E515" s="117" t="s">
        <v>487</v>
      </c>
      <c r="F515" s="110">
        <v>4500</v>
      </c>
      <c r="G515" s="118" t="s">
        <v>57</v>
      </c>
      <c r="H515" s="110">
        <v>0</v>
      </c>
      <c r="I515" s="110">
        <v>0</v>
      </c>
    </row>
    <row r="516" spans="3:9" ht="15" customHeight="1">
      <c r="C516" s="116" t="s">
        <v>274</v>
      </c>
      <c r="D516" s="116" t="s">
        <v>275</v>
      </c>
      <c r="E516" s="117" t="s">
        <v>487</v>
      </c>
      <c r="F516" s="110">
        <v>1500</v>
      </c>
      <c r="G516" s="118" t="s">
        <v>57</v>
      </c>
      <c r="H516" s="110">
        <v>1298.04</v>
      </c>
      <c r="I516" s="110">
        <v>86.54</v>
      </c>
    </row>
    <row r="517" spans="3:9" ht="15" customHeight="1">
      <c r="C517" s="116" t="s">
        <v>278</v>
      </c>
      <c r="D517" s="116" t="s">
        <v>279</v>
      </c>
      <c r="E517" s="117" t="s">
        <v>487</v>
      </c>
      <c r="F517" s="110">
        <v>1500</v>
      </c>
      <c r="G517" s="118" t="s">
        <v>57</v>
      </c>
      <c r="H517" s="110">
        <v>1298.04</v>
      </c>
      <c r="I517" s="110">
        <v>86.54</v>
      </c>
    </row>
    <row r="518" spans="1:9" s="109" customFormat="1" ht="15" customHeight="1">
      <c r="A518" s="147" t="s">
        <v>577</v>
      </c>
      <c r="B518" s="147"/>
      <c r="C518" s="147"/>
      <c r="D518" s="147"/>
      <c r="E518" s="147"/>
      <c r="F518" s="108">
        <v>5000</v>
      </c>
      <c r="G518" s="108">
        <v>5000</v>
      </c>
      <c r="H518" s="108">
        <v>0</v>
      </c>
      <c r="I518" s="108">
        <v>0</v>
      </c>
    </row>
    <row r="519" spans="1:9" ht="15" customHeight="1">
      <c r="A519" s="146" t="s">
        <v>473</v>
      </c>
      <c r="B519" s="146"/>
      <c r="C519" s="146"/>
      <c r="D519" s="146"/>
      <c r="E519" s="146"/>
      <c r="F519" s="110">
        <v>5000</v>
      </c>
      <c r="G519" s="110">
        <v>5000</v>
      </c>
      <c r="H519" s="110">
        <v>0</v>
      </c>
      <c r="I519" s="110">
        <v>0</v>
      </c>
    </row>
    <row r="520" spans="3:9" s="111" customFormat="1" ht="15" customHeight="1">
      <c r="C520" s="112" t="s">
        <v>332</v>
      </c>
      <c r="D520" s="112" t="s">
        <v>333</v>
      </c>
      <c r="E520" s="113" t="s">
        <v>487</v>
      </c>
      <c r="F520" s="114">
        <v>5000</v>
      </c>
      <c r="G520" s="115" t="s">
        <v>57</v>
      </c>
      <c r="H520" s="114">
        <v>0</v>
      </c>
      <c r="I520" s="114">
        <v>0</v>
      </c>
    </row>
    <row r="521" spans="3:9" ht="15" customHeight="1">
      <c r="C521" s="116" t="s">
        <v>334</v>
      </c>
      <c r="D521" s="116" t="s">
        <v>335</v>
      </c>
      <c r="E521" s="117" t="s">
        <v>487</v>
      </c>
      <c r="F521" s="110">
        <v>0</v>
      </c>
      <c r="G521" s="118" t="s">
        <v>57</v>
      </c>
      <c r="H521" s="110">
        <v>0</v>
      </c>
      <c r="I521" s="110">
        <v>0</v>
      </c>
    </row>
    <row r="522" spans="3:9" ht="15" customHeight="1">
      <c r="C522" s="116" t="s">
        <v>336</v>
      </c>
      <c r="D522" s="116" t="s">
        <v>337</v>
      </c>
      <c r="E522" s="117" t="s">
        <v>487</v>
      </c>
      <c r="F522" s="110">
        <v>0</v>
      </c>
      <c r="G522" s="118" t="s">
        <v>57</v>
      </c>
      <c r="H522" s="110">
        <v>0</v>
      </c>
      <c r="I522" s="110">
        <v>0</v>
      </c>
    </row>
    <row r="523" spans="3:9" ht="15" customHeight="1">
      <c r="C523" s="116" t="s">
        <v>338</v>
      </c>
      <c r="D523" s="116" t="s">
        <v>182</v>
      </c>
      <c r="E523" s="117" t="s">
        <v>487</v>
      </c>
      <c r="F523" s="110">
        <v>0</v>
      </c>
      <c r="G523" s="118" t="s">
        <v>57</v>
      </c>
      <c r="H523" s="110">
        <v>0</v>
      </c>
      <c r="I523" s="110">
        <v>0</v>
      </c>
    </row>
    <row r="524" spans="3:9" ht="15" customHeight="1">
      <c r="C524" s="116" t="s">
        <v>339</v>
      </c>
      <c r="D524" s="116" t="s">
        <v>340</v>
      </c>
      <c r="E524" s="117" t="s">
        <v>487</v>
      </c>
      <c r="F524" s="110">
        <v>5000</v>
      </c>
      <c r="G524" s="118" t="s">
        <v>57</v>
      </c>
      <c r="H524" s="110">
        <v>0</v>
      </c>
      <c r="I524" s="110">
        <v>0</v>
      </c>
    </row>
    <row r="525" spans="3:9" ht="15" customHeight="1">
      <c r="C525" s="116" t="s">
        <v>347</v>
      </c>
      <c r="D525" s="116" t="s">
        <v>348</v>
      </c>
      <c r="E525" s="117" t="s">
        <v>487</v>
      </c>
      <c r="F525" s="110">
        <v>5000</v>
      </c>
      <c r="G525" s="118" t="s">
        <v>57</v>
      </c>
      <c r="H525" s="110">
        <v>0</v>
      </c>
      <c r="I525" s="110">
        <v>0</v>
      </c>
    </row>
    <row r="526" spans="3:9" ht="15" customHeight="1">
      <c r="C526" s="116" t="s">
        <v>349</v>
      </c>
      <c r="D526" s="116" t="s">
        <v>350</v>
      </c>
      <c r="E526" s="117" t="s">
        <v>487</v>
      </c>
      <c r="F526" s="110">
        <v>5000</v>
      </c>
      <c r="G526" s="118" t="s">
        <v>57</v>
      </c>
      <c r="H526" s="110">
        <v>0</v>
      </c>
      <c r="I526" s="110">
        <v>0</v>
      </c>
    </row>
    <row r="527" spans="3:9" ht="15" customHeight="1">
      <c r="C527" s="116" t="s">
        <v>351</v>
      </c>
      <c r="D527" s="116" t="s">
        <v>352</v>
      </c>
      <c r="E527" s="117" t="s">
        <v>487</v>
      </c>
      <c r="F527" s="110">
        <v>0</v>
      </c>
      <c r="G527" s="118" t="s">
        <v>57</v>
      </c>
      <c r="H527" s="110">
        <v>0</v>
      </c>
      <c r="I527" s="110">
        <v>0</v>
      </c>
    </row>
    <row r="528" spans="1:9" s="109" customFormat="1" ht="15" customHeight="1">
      <c r="A528" s="147" t="s">
        <v>578</v>
      </c>
      <c r="B528" s="147"/>
      <c r="C528" s="147"/>
      <c r="D528" s="147"/>
      <c r="E528" s="147"/>
      <c r="F528" s="108">
        <v>20000</v>
      </c>
      <c r="G528" s="108">
        <v>20000</v>
      </c>
      <c r="H528" s="108">
        <v>10000</v>
      </c>
      <c r="I528" s="108">
        <v>50</v>
      </c>
    </row>
    <row r="529" spans="1:9" ht="15" customHeight="1">
      <c r="A529" s="146" t="s">
        <v>473</v>
      </c>
      <c r="B529" s="146"/>
      <c r="C529" s="146"/>
      <c r="D529" s="146"/>
      <c r="E529" s="146"/>
      <c r="F529" s="110">
        <v>20000</v>
      </c>
      <c r="G529" s="110">
        <v>20000</v>
      </c>
      <c r="H529" s="110">
        <v>10000</v>
      </c>
      <c r="I529" s="110">
        <v>50</v>
      </c>
    </row>
    <row r="530" spans="3:9" s="111" customFormat="1" ht="15" customHeight="1">
      <c r="C530" s="112" t="s">
        <v>209</v>
      </c>
      <c r="D530" s="112" t="s">
        <v>210</v>
      </c>
      <c r="E530" s="113" t="s">
        <v>487</v>
      </c>
      <c r="F530" s="114">
        <v>20000</v>
      </c>
      <c r="G530" s="115" t="s">
        <v>57</v>
      </c>
      <c r="H530" s="114">
        <v>10000</v>
      </c>
      <c r="I530" s="114">
        <v>50</v>
      </c>
    </row>
    <row r="531" spans="3:9" ht="15" customHeight="1">
      <c r="C531" s="116" t="s">
        <v>225</v>
      </c>
      <c r="D531" s="116" t="s">
        <v>226</v>
      </c>
      <c r="E531" s="117" t="s">
        <v>487</v>
      </c>
      <c r="F531" s="110">
        <v>20000</v>
      </c>
      <c r="G531" s="118" t="s">
        <v>57</v>
      </c>
      <c r="H531" s="110">
        <v>10000</v>
      </c>
      <c r="I531" s="110">
        <v>50</v>
      </c>
    </row>
    <row r="532" spans="3:9" ht="15" customHeight="1">
      <c r="C532" s="116" t="s">
        <v>251</v>
      </c>
      <c r="D532" s="116" t="s">
        <v>252</v>
      </c>
      <c r="E532" s="117" t="s">
        <v>487</v>
      </c>
      <c r="F532" s="110">
        <v>20000</v>
      </c>
      <c r="G532" s="118" t="s">
        <v>57</v>
      </c>
      <c r="H532" s="110">
        <v>10000</v>
      </c>
      <c r="I532" s="110">
        <v>50</v>
      </c>
    </row>
    <row r="533" spans="3:9" ht="15" customHeight="1">
      <c r="C533" s="116" t="s">
        <v>265</v>
      </c>
      <c r="D533" s="116" t="s">
        <v>266</v>
      </c>
      <c r="E533" s="117" t="s">
        <v>487</v>
      </c>
      <c r="F533" s="110">
        <v>20000</v>
      </c>
      <c r="G533" s="118" t="s">
        <v>57</v>
      </c>
      <c r="H533" s="110">
        <v>10000</v>
      </c>
      <c r="I533" s="110">
        <v>50</v>
      </c>
    </row>
    <row r="534" spans="1:9" s="109" customFormat="1" ht="15" customHeight="1">
      <c r="A534" s="147" t="s">
        <v>579</v>
      </c>
      <c r="B534" s="147"/>
      <c r="C534" s="147"/>
      <c r="D534" s="147"/>
      <c r="E534" s="147"/>
      <c r="F534" s="108">
        <v>66500</v>
      </c>
      <c r="G534" s="108">
        <v>66500</v>
      </c>
      <c r="H534" s="108">
        <v>3073.8</v>
      </c>
      <c r="I534" s="108">
        <v>4.6222556390977445</v>
      </c>
    </row>
    <row r="535" spans="1:9" ht="15" customHeight="1">
      <c r="A535" s="146" t="s">
        <v>473</v>
      </c>
      <c r="B535" s="146"/>
      <c r="C535" s="146"/>
      <c r="D535" s="146"/>
      <c r="E535" s="146"/>
      <c r="F535" s="110">
        <v>66500</v>
      </c>
      <c r="G535" s="110">
        <v>66500</v>
      </c>
      <c r="H535" s="110">
        <v>3073.8</v>
      </c>
      <c r="I535" s="110">
        <v>4.6222556390977445</v>
      </c>
    </row>
    <row r="536" spans="3:9" s="111" customFormat="1" ht="15" customHeight="1">
      <c r="C536" s="112" t="s">
        <v>209</v>
      </c>
      <c r="D536" s="112" t="s">
        <v>210</v>
      </c>
      <c r="E536" s="113" t="s">
        <v>487</v>
      </c>
      <c r="F536" s="114">
        <v>66500</v>
      </c>
      <c r="G536" s="115" t="s">
        <v>57</v>
      </c>
      <c r="H536" s="114">
        <v>3073.8</v>
      </c>
      <c r="I536" s="114">
        <v>4.62</v>
      </c>
    </row>
    <row r="537" spans="3:9" ht="15" customHeight="1">
      <c r="C537" s="116" t="s">
        <v>225</v>
      </c>
      <c r="D537" s="116" t="s">
        <v>226</v>
      </c>
      <c r="E537" s="117" t="s">
        <v>487</v>
      </c>
      <c r="F537" s="110">
        <v>66500</v>
      </c>
      <c r="G537" s="118" t="s">
        <v>57</v>
      </c>
      <c r="H537" s="110">
        <v>3073.8</v>
      </c>
      <c r="I537" s="110">
        <v>4.62</v>
      </c>
    </row>
    <row r="538" spans="3:9" ht="15" customHeight="1">
      <c r="C538" s="116" t="s">
        <v>251</v>
      </c>
      <c r="D538" s="116" t="s">
        <v>252</v>
      </c>
      <c r="E538" s="117" t="s">
        <v>487</v>
      </c>
      <c r="F538" s="110">
        <v>66500</v>
      </c>
      <c r="G538" s="118" t="s">
        <v>57</v>
      </c>
      <c r="H538" s="110">
        <v>3073.8</v>
      </c>
      <c r="I538" s="110">
        <v>4.62</v>
      </c>
    </row>
    <row r="539" spans="3:9" ht="15" customHeight="1">
      <c r="C539" s="116" t="s">
        <v>269</v>
      </c>
      <c r="D539" s="116" t="s">
        <v>270</v>
      </c>
      <c r="E539" s="117" t="s">
        <v>487</v>
      </c>
      <c r="F539" s="110">
        <v>66500</v>
      </c>
      <c r="G539" s="118" t="s">
        <v>57</v>
      </c>
      <c r="H539" s="110">
        <v>3073.8</v>
      </c>
      <c r="I539" s="110">
        <v>4.62</v>
      </c>
    </row>
    <row r="540" spans="1:9" s="109" customFormat="1" ht="15" customHeight="1">
      <c r="A540" s="147" t="s">
        <v>580</v>
      </c>
      <c r="B540" s="147"/>
      <c r="C540" s="147"/>
      <c r="D540" s="147"/>
      <c r="E540" s="147"/>
      <c r="F540" s="108">
        <v>1365000</v>
      </c>
      <c r="G540" s="108">
        <v>1365000</v>
      </c>
      <c r="H540" s="108">
        <v>383717.83</v>
      </c>
      <c r="I540" s="108">
        <v>28.111196336996336</v>
      </c>
    </row>
    <row r="541" spans="1:9" ht="15" customHeight="1">
      <c r="A541" s="146" t="s">
        <v>473</v>
      </c>
      <c r="B541" s="146"/>
      <c r="C541" s="146"/>
      <c r="D541" s="146"/>
      <c r="E541" s="146"/>
      <c r="F541" s="110">
        <v>113000</v>
      </c>
      <c r="G541" s="110">
        <v>113000</v>
      </c>
      <c r="H541" s="110">
        <v>280955.02</v>
      </c>
      <c r="I541" s="110">
        <v>248.63276106194692</v>
      </c>
    </row>
    <row r="542" spans="3:9" s="111" customFormat="1" ht="15" customHeight="1">
      <c r="C542" s="112" t="s">
        <v>332</v>
      </c>
      <c r="D542" s="112" t="s">
        <v>333</v>
      </c>
      <c r="E542" s="113" t="s">
        <v>581</v>
      </c>
      <c r="F542" s="114">
        <v>113000</v>
      </c>
      <c r="G542" s="115" t="s">
        <v>57</v>
      </c>
      <c r="H542" s="114">
        <v>280955.02</v>
      </c>
      <c r="I542" s="114">
        <v>248.63</v>
      </c>
    </row>
    <row r="543" spans="3:9" ht="15" customHeight="1">
      <c r="C543" s="116" t="s">
        <v>334</v>
      </c>
      <c r="D543" s="116" t="s">
        <v>335</v>
      </c>
      <c r="E543" s="117" t="s">
        <v>582</v>
      </c>
      <c r="F543" s="110">
        <v>48000</v>
      </c>
      <c r="G543" s="118" t="s">
        <v>57</v>
      </c>
      <c r="H543" s="110">
        <v>0</v>
      </c>
      <c r="I543" s="110">
        <v>0</v>
      </c>
    </row>
    <row r="544" spans="3:9" ht="15" customHeight="1">
      <c r="C544" s="116" t="s">
        <v>336</v>
      </c>
      <c r="D544" s="116" t="s">
        <v>337</v>
      </c>
      <c r="E544" s="117" t="s">
        <v>582</v>
      </c>
      <c r="F544" s="110">
        <v>48000</v>
      </c>
      <c r="G544" s="118" t="s">
        <v>57</v>
      </c>
      <c r="H544" s="110">
        <v>0</v>
      </c>
      <c r="I544" s="110">
        <v>0</v>
      </c>
    </row>
    <row r="545" spans="3:9" ht="15" customHeight="1">
      <c r="C545" s="116" t="s">
        <v>338</v>
      </c>
      <c r="D545" s="116" t="s">
        <v>182</v>
      </c>
      <c r="E545" s="117" t="s">
        <v>582</v>
      </c>
      <c r="F545" s="110">
        <v>48000</v>
      </c>
      <c r="G545" s="118" t="s">
        <v>57</v>
      </c>
      <c r="H545" s="110">
        <v>0</v>
      </c>
      <c r="I545" s="110">
        <v>0</v>
      </c>
    </row>
    <row r="546" spans="3:9" ht="15" customHeight="1">
      <c r="C546" s="116" t="s">
        <v>339</v>
      </c>
      <c r="D546" s="116" t="s">
        <v>340</v>
      </c>
      <c r="E546" s="117" t="s">
        <v>540</v>
      </c>
      <c r="F546" s="110">
        <v>0</v>
      </c>
      <c r="G546" s="118" t="s">
        <v>57</v>
      </c>
      <c r="H546" s="110">
        <v>11672.38</v>
      </c>
      <c r="I546" s="110">
        <v>0</v>
      </c>
    </row>
    <row r="547" spans="3:9" ht="15" customHeight="1">
      <c r="C547" s="116" t="s">
        <v>359</v>
      </c>
      <c r="D547" s="116" t="s">
        <v>360</v>
      </c>
      <c r="E547" s="117" t="s">
        <v>540</v>
      </c>
      <c r="F547" s="110">
        <v>0</v>
      </c>
      <c r="G547" s="118" t="s">
        <v>57</v>
      </c>
      <c r="H547" s="110">
        <v>11672.38</v>
      </c>
      <c r="I547" s="110">
        <v>0</v>
      </c>
    </row>
    <row r="548" spans="3:9" ht="15" customHeight="1">
      <c r="C548" s="116" t="s">
        <v>361</v>
      </c>
      <c r="D548" s="116" t="s">
        <v>362</v>
      </c>
      <c r="E548" s="117" t="s">
        <v>540</v>
      </c>
      <c r="F548" s="110">
        <v>0</v>
      </c>
      <c r="G548" s="118" t="s">
        <v>57</v>
      </c>
      <c r="H548" s="110">
        <v>11672.38</v>
      </c>
      <c r="I548" s="110">
        <v>0</v>
      </c>
    </row>
    <row r="549" spans="3:9" ht="15" customHeight="1">
      <c r="C549" s="116" t="s">
        <v>363</v>
      </c>
      <c r="D549" s="116" t="s">
        <v>364</v>
      </c>
      <c r="E549" s="117" t="s">
        <v>581</v>
      </c>
      <c r="F549" s="110">
        <v>65000</v>
      </c>
      <c r="G549" s="118" t="s">
        <v>57</v>
      </c>
      <c r="H549" s="110">
        <v>269282.64</v>
      </c>
      <c r="I549" s="110">
        <v>414.28</v>
      </c>
    </row>
    <row r="550" spans="3:9" ht="15" customHeight="1">
      <c r="C550" s="116" t="s">
        <v>365</v>
      </c>
      <c r="D550" s="116" t="s">
        <v>366</v>
      </c>
      <c r="E550" s="117" t="s">
        <v>581</v>
      </c>
      <c r="F550" s="110">
        <v>65000</v>
      </c>
      <c r="G550" s="118" t="s">
        <v>57</v>
      </c>
      <c r="H550" s="110">
        <v>269282.64</v>
      </c>
      <c r="I550" s="110">
        <v>414.28</v>
      </c>
    </row>
    <row r="551" spans="3:9" ht="15" customHeight="1">
      <c r="C551" s="116" t="s">
        <v>367</v>
      </c>
      <c r="D551" s="116" t="s">
        <v>366</v>
      </c>
      <c r="E551" s="117" t="s">
        <v>581</v>
      </c>
      <c r="F551" s="110">
        <v>65000</v>
      </c>
      <c r="G551" s="118" t="s">
        <v>57</v>
      </c>
      <c r="H551" s="110">
        <v>269282.64</v>
      </c>
      <c r="I551" s="110">
        <v>414.28</v>
      </c>
    </row>
    <row r="552" spans="1:9" ht="15" customHeight="1">
      <c r="A552" s="146" t="s">
        <v>535</v>
      </c>
      <c r="B552" s="146"/>
      <c r="C552" s="146"/>
      <c r="D552" s="146"/>
      <c r="E552" s="146"/>
      <c r="F552" s="110">
        <v>267000</v>
      </c>
      <c r="G552" s="110">
        <v>267000</v>
      </c>
      <c r="H552" s="110">
        <v>0</v>
      </c>
      <c r="I552" s="110">
        <v>0</v>
      </c>
    </row>
    <row r="553" spans="3:9" s="111" customFormat="1" ht="15" customHeight="1">
      <c r="C553" s="112" t="s">
        <v>332</v>
      </c>
      <c r="D553" s="112" t="s">
        <v>333</v>
      </c>
      <c r="E553" s="113" t="s">
        <v>581</v>
      </c>
      <c r="F553" s="114">
        <v>267000</v>
      </c>
      <c r="G553" s="115" t="s">
        <v>57</v>
      </c>
      <c r="H553" s="114">
        <v>0</v>
      </c>
      <c r="I553" s="114">
        <v>0</v>
      </c>
    </row>
    <row r="554" spans="3:9" ht="15" customHeight="1">
      <c r="C554" s="116" t="s">
        <v>334</v>
      </c>
      <c r="D554" s="116" t="s">
        <v>335</v>
      </c>
      <c r="E554" s="117" t="s">
        <v>582</v>
      </c>
      <c r="F554" s="110">
        <v>267000</v>
      </c>
      <c r="G554" s="118" t="s">
        <v>57</v>
      </c>
      <c r="H554" s="110">
        <v>0</v>
      </c>
      <c r="I554" s="110">
        <v>0</v>
      </c>
    </row>
    <row r="555" spans="3:9" ht="15" customHeight="1">
      <c r="C555" s="116" t="s">
        <v>336</v>
      </c>
      <c r="D555" s="116" t="s">
        <v>337</v>
      </c>
      <c r="E555" s="117" t="s">
        <v>582</v>
      </c>
      <c r="F555" s="110">
        <v>267000</v>
      </c>
      <c r="G555" s="118" t="s">
        <v>57</v>
      </c>
      <c r="H555" s="110">
        <v>0</v>
      </c>
      <c r="I555" s="110">
        <v>0</v>
      </c>
    </row>
    <row r="556" spans="3:9" ht="15" customHeight="1">
      <c r="C556" s="116" t="s">
        <v>338</v>
      </c>
      <c r="D556" s="116" t="s">
        <v>182</v>
      </c>
      <c r="E556" s="117" t="s">
        <v>582</v>
      </c>
      <c r="F556" s="110">
        <v>267000</v>
      </c>
      <c r="G556" s="118" t="s">
        <v>57</v>
      </c>
      <c r="H556" s="110">
        <v>0</v>
      </c>
      <c r="I556" s="110">
        <v>0</v>
      </c>
    </row>
    <row r="557" spans="1:9" ht="15" customHeight="1">
      <c r="A557" s="146" t="s">
        <v>481</v>
      </c>
      <c r="B557" s="146"/>
      <c r="C557" s="146"/>
      <c r="D557" s="146"/>
      <c r="E557" s="146"/>
      <c r="F557" s="110">
        <v>985000</v>
      </c>
      <c r="G557" s="110">
        <v>985000</v>
      </c>
      <c r="H557" s="110">
        <v>102762.81</v>
      </c>
      <c r="I557" s="110">
        <v>10.432772588832488</v>
      </c>
    </row>
    <row r="558" spans="3:9" s="111" customFormat="1" ht="15" customHeight="1">
      <c r="C558" s="112" t="s">
        <v>332</v>
      </c>
      <c r="D558" s="112" t="s">
        <v>333</v>
      </c>
      <c r="E558" s="113" t="s">
        <v>581</v>
      </c>
      <c r="F558" s="114">
        <v>985000</v>
      </c>
      <c r="G558" s="115" t="s">
        <v>57</v>
      </c>
      <c r="H558" s="114">
        <v>102762.81</v>
      </c>
      <c r="I558" s="114">
        <v>10.43</v>
      </c>
    </row>
    <row r="559" spans="3:9" ht="15" customHeight="1">
      <c r="C559" s="116" t="s">
        <v>363</v>
      </c>
      <c r="D559" s="116" t="s">
        <v>364</v>
      </c>
      <c r="E559" s="117" t="s">
        <v>581</v>
      </c>
      <c r="F559" s="110">
        <v>985000</v>
      </c>
      <c r="G559" s="118" t="s">
        <v>57</v>
      </c>
      <c r="H559" s="110">
        <v>102762.81</v>
      </c>
      <c r="I559" s="110">
        <v>10.43</v>
      </c>
    </row>
    <row r="560" spans="3:9" ht="15" customHeight="1">
      <c r="C560" s="116" t="s">
        <v>365</v>
      </c>
      <c r="D560" s="116" t="s">
        <v>366</v>
      </c>
      <c r="E560" s="117" t="s">
        <v>581</v>
      </c>
      <c r="F560" s="110">
        <v>985000</v>
      </c>
      <c r="G560" s="118" t="s">
        <v>57</v>
      </c>
      <c r="H560" s="110">
        <v>102762.81</v>
      </c>
      <c r="I560" s="110">
        <v>10.43</v>
      </c>
    </row>
    <row r="561" spans="3:9" ht="15" customHeight="1">
      <c r="C561" s="116" t="s">
        <v>367</v>
      </c>
      <c r="D561" s="116" t="s">
        <v>366</v>
      </c>
      <c r="E561" s="117" t="s">
        <v>581</v>
      </c>
      <c r="F561" s="110">
        <v>985000</v>
      </c>
      <c r="G561" s="118" t="s">
        <v>57</v>
      </c>
      <c r="H561" s="110">
        <v>102762.81</v>
      </c>
      <c r="I561" s="110">
        <v>10.43</v>
      </c>
    </row>
    <row r="562" spans="2:9" s="106" customFormat="1" ht="15" customHeight="1">
      <c r="B562" s="150" t="s">
        <v>583</v>
      </c>
      <c r="C562" s="150"/>
      <c r="D562" s="150"/>
      <c r="E562" s="150"/>
      <c r="F562" s="107">
        <v>491000</v>
      </c>
      <c r="G562" s="107">
        <v>491000</v>
      </c>
      <c r="H562" s="107">
        <v>905.06</v>
      </c>
      <c r="I562" s="107">
        <v>0.18432993890020366</v>
      </c>
    </row>
    <row r="563" spans="1:9" s="109" customFormat="1" ht="15" customHeight="1">
      <c r="A563" s="147" t="s">
        <v>584</v>
      </c>
      <c r="B563" s="147"/>
      <c r="C563" s="147"/>
      <c r="D563" s="147"/>
      <c r="E563" s="147"/>
      <c r="F563" s="108">
        <v>20000</v>
      </c>
      <c r="G563" s="108">
        <v>20000</v>
      </c>
      <c r="H563" s="108">
        <v>905.06</v>
      </c>
      <c r="I563" s="108">
        <v>4.5253</v>
      </c>
    </row>
    <row r="564" spans="1:9" ht="15" customHeight="1">
      <c r="A564" s="146" t="s">
        <v>473</v>
      </c>
      <c r="B564" s="146"/>
      <c r="C564" s="146"/>
      <c r="D564" s="146"/>
      <c r="E564" s="146"/>
      <c r="F564" s="110">
        <v>20000</v>
      </c>
      <c r="G564" s="110">
        <v>20000</v>
      </c>
      <c r="H564" s="110">
        <v>905.06</v>
      </c>
      <c r="I564" s="110">
        <v>4.5253</v>
      </c>
    </row>
    <row r="565" spans="3:9" s="111" customFormat="1" ht="17.25" customHeight="1">
      <c r="C565" s="112" t="s">
        <v>209</v>
      </c>
      <c r="D565" s="112" t="s">
        <v>210</v>
      </c>
      <c r="E565" s="113" t="s">
        <v>585</v>
      </c>
      <c r="F565" s="114">
        <v>20000</v>
      </c>
      <c r="G565" s="115" t="s">
        <v>57</v>
      </c>
      <c r="H565" s="114">
        <v>905.06</v>
      </c>
      <c r="I565" s="114">
        <v>4.53</v>
      </c>
    </row>
    <row r="566" spans="3:9" ht="15" customHeight="1">
      <c r="C566" s="116" t="s">
        <v>225</v>
      </c>
      <c r="D566" s="116" t="s">
        <v>226</v>
      </c>
      <c r="E566" s="117" t="s">
        <v>585</v>
      </c>
      <c r="F566" s="110">
        <v>20000</v>
      </c>
      <c r="G566" s="118" t="s">
        <v>57</v>
      </c>
      <c r="H566" s="110">
        <v>905.06</v>
      </c>
      <c r="I566" s="110">
        <v>4.53</v>
      </c>
    </row>
    <row r="567" spans="3:9" ht="15" customHeight="1">
      <c r="C567" s="116" t="s">
        <v>237</v>
      </c>
      <c r="D567" s="116" t="s">
        <v>238</v>
      </c>
      <c r="E567" s="117" t="s">
        <v>585</v>
      </c>
      <c r="F567" s="110">
        <v>4000</v>
      </c>
      <c r="G567" s="118" t="s">
        <v>57</v>
      </c>
      <c r="H567" s="110">
        <v>905.06</v>
      </c>
      <c r="I567" s="110">
        <v>22.63</v>
      </c>
    </row>
    <row r="568" spans="3:9" ht="15" customHeight="1">
      <c r="C568" s="116" t="s">
        <v>243</v>
      </c>
      <c r="D568" s="116" t="s">
        <v>244</v>
      </c>
      <c r="E568" s="117" t="s">
        <v>585</v>
      </c>
      <c r="F568" s="110">
        <v>4000</v>
      </c>
      <c r="G568" s="118" t="s">
        <v>57</v>
      </c>
      <c r="H568" s="110">
        <v>905.06</v>
      </c>
      <c r="I568" s="110">
        <v>22.63</v>
      </c>
    </row>
    <row r="569" spans="3:9" ht="15" customHeight="1">
      <c r="C569" s="116" t="s">
        <v>251</v>
      </c>
      <c r="D569" s="116" t="s">
        <v>252</v>
      </c>
      <c r="E569" s="117" t="s">
        <v>585</v>
      </c>
      <c r="F569" s="110">
        <v>16000</v>
      </c>
      <c r="G569" s="118" t="s">
        <v>57</v>
      </c>
      <c r="H569" s="110">
        <v>0</v>
      </c>
      <c r="I569" s="110">
        <v>0</v>
      </c>
    </row>
    <row r="570" spans="3:9" ht="15" customHeight="1">
      <c r="C570" s="116" t="s">
        <v>255</v>
      </c>
      <c r="D570" s="116" t="s">
        <v>256</v>
      </c>
      <c r="E570" s="117" t="s">
        <v>585</v>
      </c>
      <c r="F570" s="110">
        <v>16000</v>
      </c>
      <c r="G570" s="118" t="s">
        <v>57</v>
      </c>
      <c r="H570" s="110">
        <v>0</v>
      </c>
      <c r="I570" s="110">
        <v>0</v>
      </c>
    </row>
    <row r="571" spans="1:9" s="109" customFormat="1" ht="15" customHeight="1">
      <c r="A571" s="147" t="s">
        <v>586</v>
      </c>
      <c r="B571" s="147"/>
      <c r="C571" s="147"/>
      <c r="D571" s="147"/>
      <c r="E571" s="147"/>
      <c r="F571" s="108">
        <v>471000</v>
      </c>
      <c r="G571" s="108">
        <v>471000</v>
      </c>
      <c r="H571" s="108">
        <v>0</v>
      </c>
      <c r="I571" s="108">
        <v>0</v>
      </c>
    </row>
    <row r="572" spans="1:9" ht="15" customHeight="1">
      <c r="A572" s="146" t="s">
        <v>535</v>
      </c>
      <c r="B572" s="146"/>
      <c r="C572" s="146"/>
      <c r="D572" s="146"/>
      <c r="E572" s="146"/>
      <c r="F572" s="110">
        <v>471000</v>
      </c>
      <c r="G572" s="110">
        <v>471000</v>
      </c>
      <c r="H572" s="110">
        <v>0</v>
      </c>
      <c r="I572" s="110">
        <v>0</v>
      </c>
    </row>
    <row r="573" spans="3:9" s="111" customFormat="1" ht="15" customHeight="1">
      <c r="C573" s="112" t="s">
        <v>209</v>
      </c>
      <c r="D573" s="112" t="s">
        <v>210</v>
      </c>
      <c r="E573" s="113" t="s">
        <v>585</v>
      </c>
      <c r="F573" s="114">
        <v>471000</v>
      </c>
      <c r="G573" s="115" t="s">
        <v>57</v>
      </c>
      <c r="H573" s="114">
        <v>0</v>
      </c>
      <c r="I573" s="114">
        <v>0</v>
      </c>
    </row>
    <row r="574" spans="3:9" ht="15" customHeight="1">
      <c r="C574" s="116" t="s">
        <v>225</v>
      </c>
      <c r="D574" s="116" t="s">
        <v>226</v>
      </c>
      <c r="E574" s="117" t="s">
        <v>585</v>
      </c>
      <c r="F574" s="110">
        <v>471000</v>
      </c>
      <c r="G574" s="118" t="s">
        <v>57</v>
      </c>
      <c r="H574" s="110">
        <v>0</v>
      </c>
      <c r="I574" s="110">
        <v>0</v>
      </c>
    </row>
    <row r="575" spans="3:9" ht="15" customHeight="1">
      <c r="C575" s="116" t="s">
        <v>251</v>
      </c>
      <c r="D575" s="116" t="s">
        <v>252</v>
      </c>
      <c r="E575" s="117" t="s">
        <v>585</v>
      </c>
      <c r="F575" s="110">
        <v>471000</v>
      </c>
      <c r="G575" s="118" t="s">
        <v>57</v>
      </c>
      <c r="H575" s="110">
        <v>0</v>
      </c>
      <c r="I575" s="110">
        <v>0</v>
      </c>
    </row>
    <row r="576" spans="3:9" ht="15" customHeight="1">
      <c r="C576" s="116" t="s">
        <v>269</v>
      </c>
      <c r="D576" s="116" t="s">
        <v>270</v>
      </c>
      <c r="E576" s="117" t="s">
        <v>585</v>
      </c>
      <c r="F576" s="110">
        <v>471000</v>
      </c>
      <c r="G576" s="118" t="s">
        <v>57</v>
      </c>
      <c r="H576" s="110">
        <v>0</v>
      </c>
      <c r="I576" s="110">
        <v>0</v>
      </c>
    </row>
    <row r="577" spans="1:9" s="104" customFormat="1" ht="15" customHeight="1">
      <c r="A577" s="148" t="s">
        <v>463</v>
      </c>
      <c r="B577" s="148"/>
      <c r="C577" s="148"/>
      <c r="D577" s="148"/>
      <c r="E577" s="148"/>
      <c r="F577" s="103">
        <v>1906960</v>
      </c>
      <c r="G577" s="103">
        <v>1906960</v>
      </c>
      <c r="H577" s="103">
        <v>660549.51</v>
      </c>
      <c r="I577" s="103">
        <v>34.63887601208206</v>
      </c>
    </row>
    <row r="578" spans="1:9" s="104" customFormat="1" ht="15" customHeight="1">
      <c r="A578" s="105"/>
      <c r="B578" s="148" t="s">
        <v>384</v>
      </c>
      <c r="C578" s="148"/>
      <c r="D578" s="148"/>
      <c r="E578" s="148"/>
      <c r="F578" s="103">
        <f>SUM(F585+F627+F638)</f>
        <v>1273960</v>
      </c>
      <c r="G578" s="103">
        <f>SUM(G585+G627+G638)</f>
        <v>1273960</v>
      </c>
      <c r="H578" s="103">
        <f>SUM(H585+H627+H638)</f>
        <v>660549.51</v>
      </c>
      <c r="I578" s="103">
        <f>SUM(H578/G578*100)</f>
        <v>51.85009811925021</v>
      </c>
    </row>
    <row r="579" spans="1:9" s="104" customFormat="1" ht="15" customHeight="1">
      <c r="A579" s="105"/>
      <c r="B579" s="148" t="s">
        <v>392</v>
      </c>
      <c r="C579" s="148"/>
      <c r="D579" s="148"/>
      <c r="E579" s="148"/>
      <c r="F579" s="103">
        <f>SUM(F621)</f>
        <v>0</v>
      </c>
      <c r="G579" s="103">
        <f>SUM(G621)</f>
        <v>0</v>
      </c>
      <c r="H579" s="103">
        <f>SUM(H621)</f>
        <v>0</v>
      </c>
      <c r="I579" s="103">
        <v>0</v>
      </c>
    </row>
    <row r="580" spans="1:9" s="104" customFormat="1" ht="15" customHeight="1">
      <c r="A580" s="105"/>
      <c r="B580" s="148" t="s">
        <v>587</v>
      </c>
      <c r="C580" s="148"/>
      <c r="D580" s="148"/>
      <c r="E580" s="148"/>
      <c r="F580" s="103">
        <f>SUM(F644)</f>
        <v>633000</v>
      </c>
      <c r="G580" s="103">
        <f>SUM(G644)</f>
        <v>633000</v>
      </c>
      <c r="H580" s="103">
        <f>SUM(H644)</f>
        <v>0</v>
      </c>
      <c r="I580" s="103">
        <f>SUM(H580/G580*100)</f>
        <v>0</v>
      </c>
    </row>
    <row r="581" spans="1:9" s="104" customFormat="1" ht="15" customHeight="1">
      <c r="A581" s="105"/>
      <c r="B581" s="149" t="s">
        <v>470</v>
      </c>
      <c r="C581" s="149"/>
      <c r="D581" s="149"/>
      <c r="E581" s="149"/>
      <c r="F581" s="103">
        <f>SUM(F578:F580)</f>
        <v>1906960</v>
      </c>
      <c r="G581" s="103">
        <f>SUM(G578:G580)</f>
        <v>1906960</v>
      </c>
      <c r="H581" s="103">
        <f>SUM(H578:H580)</f>
        <v>660549.51</v>
      </c>
      <c r="I581" s="103">
        <f>SUM(H581/G581*100)</f>
        <v>34.63887601208206</v>
      </c>
    </row>
    <row r="582" spans="2:9" s="106" customFormat="1" ht="15" customHeight="1">
      <c r="B582" s="150" t="s">
        <v>588</v>
      </c>
      <c r="C582" s="150"/>
      <c r="D582" s="150"/>
      <c r="E582" s="150"/>
      <c r="F582" s="107">
        <v>1906960</v>
      </c>
      <c r="G582" s="107">
        <v>1906960</v>
      </c>
      <c r="H582" s="107">
        <v>660549.51</v>
      </c>
      <c r="I582" s="107">
        <v>34.63887601208206</v>
      </c>
    </row>
    <row r="583" spans="1:9" s="122" customFormat="1" ht="15" customHeight="1">
      <c r="A583" s="151" t="s">
        <v>464</v>
      </c>
      <c r="B583" s="151"/>
      <c r="C583" s="151"/>
      <c r="D583" s="151"/>
      <c r="E583" s="151"/>
      <c r="F583" s="121">
        <v>1906960</v>
      </c>
      <c r="G583" s="121">
        <v>1906960</v>
      </c>
      <c r="H583" s="121">
        <v>660549.51</v>
      </c>
      <c r="I583" s="121">
        <v>34.63887601208206</v>
      </c>
    </row>
    <row r="584" spans="1:9" s="109" customFormat="1" ht="15" customHeight="1">
      <c r="A584" s="147" t="s">
        <v>589</v>
      </c>
      <c r="B584" s="147"/>
      <c r="C584" s="147"/>
      <c r="D584" s="147"/>
      <c r="E584" s="147"/>
      <c r="F584" s="108">
        <v>1260560</v>
      </c>
      <c r="G584" s="108">
        <v>1260560</v>
      </c>
      <c r="H584" s="108">
        <v>655095.16</v>
      </c>
      <c r="I584" s="108">
        <v>51.968582217427176</v>
      </c>
    </row>
    <row r="585" spans="1:9" ht="15" customHeight="1">
      <c r="A585" s="146" t="s">
        <v>473</v>
      </c>
      <c r="B585" s="146"/>
      <c r="C585" s="146"/>
      <c r="D585" s="146"/>
      <c r="E585" s="146"/>
      <c r="F585" s="110">
        <v>1260560</v>
      </c>
      <c r="G585" s="110">
        <v>1260560</v>
      </c>
      <c r="H585" s="110">
        <v>655095.16</v>
      </c>
      <c r="I585" s="110">
        <v>51.968582217427176</v>
      </c>
    </row>
    <row r="586" spans="3:9" s="111" customFormat="1" ht="15" customHeight="1">
      <c r="C586" s="112" t="s">
        <v>209</v>
      </c>
      <c r="D586" s="112" t="s">
        <v>210</v>
      </c>
      <c r="E586" s="113" t="s">
        <v>519</v>
      </c>
      <c r="F586" s="114">
        <v>1260560</v>
      </c>
      <c r="G586" s="115" t="s">
        <v>57</v>
      </c>
      <c r="H586" s="114">
        <v>655095.16</v>
      </c>
      <c r="I586" s="114">
        <v>51.97</v>
      </c>
    </row>
    <row r="587" spans="3:9" ht="15" customHeight="1">
      <c r="C587" s="116" t="s">
        <v>211</v>
      </c>
      <c r="D587" s="116" t="s">
        <v>212</v>
      </c>
      <c r="E587" s="117" t="s">
        <v>519</v>
      </c>
      <c r="F587" s="110">
        <v>1076150</v>
      </c>
      <c r="G587" s="118" t="s">
        <v>57</v>
      </c>
      <c r="H587" s="110">
        <v>536918.51</v>
      </c>
      <c r="I587" s="110">
        <v>49.89</v>
      </c>
    </row>
    <row r="588" spans="3:9" ht="15" customHeight="1">
      <c r="C588" s="116" t="s">
        <v>213</v>
      </c>
      <c r="D588" s="116" t="s">
        <v>214</v>
      </c>
      <c r="E588" s="117" t="s">
        <v>519</v>
      </c>
      <c r="F588" s="110">
        <v>877000</v>
      </c>
      <c r="G588" s="118" t="s">
        <v>57</v>
      </c>
      <c r="H588" s="110">
        <v>437753.55</v>
      </c>
      <c r="I588" s="110">
        <v>49.91</v>
      </c>
    </row>
    <row r="589" spans="3:9" ht="15" customHeight="1">
      <c r="C589" s="116" t="s">
        <v>215</v>
      </c>
      <c r="D589" s="116" t="s">
        <v>216</v>
      </c>
      <c r="E589" s="117" t="s">
        <v>519</v>
      </c>
      <c r="F589" s="110">
        <v>877000</v>
      </c>
      <c r="G589" s="118" t="s">
        <v>57</v>
      </c>
      <c r="H589" s="110">
        <v>437753.55</v>
      </c>
      <c r="I589" s="110">
        <v>49.91</v>
      </c>
    </row>
    <row r="590" spans="3:9" ht="15" customHeight="1">
      <c r="C590" s="116" t="s">
        <v>217</v>
      </c>
      <c r="D590" s="116" t="s">
        <v>218</v>
      </c>
      <c r="E590" s="117" t="s">
        <v>519</v>
      </c>
      <c r="F590" s="110">
        <v>54500</v>
      </c>
      <c r="G590" s="118" t="s">
        <v>57</v>
      </c>
      <c r="H590" s="110">
        <v>26935.62</v>
      </c>
      <c r="I590" s="110">
        <v>49.42</v>
      </c>
    </row>
    <row r="591" spans="3:9" ht="15" customHeight="1">
      <c r="C591" s="116" t="s">
        <v>219</v>
      </c>
      <c r="D591" s="116" t="s">
        <v>218</v>
      </c>
      <c r="E591" s="117" t="s">
        <v>519</v>
      </c>
      <c r="F591" s="110">
        <v>54500</v>
      </c>
      <c r="G591" s="118" t="s">
        <v>57</v>
      </c>
      <c r="H591" s="110">
        <v>26935.62</v>
      </c>
      <c r="I591" s="110">
        <v>49.42</v>
      </c>
    </row>
    <row r="592" spans="3:9" ht="15" customHeight="1">
      <c r="C592" s="116" t="s">
        <v>220</v>
      </c>
      <c r="D592" s="116" t="s">
        <v>221</v>
      </c>
      <c r="E592" s="117" t="s">
        <v>519</v>
      </c>
      <c r="F592" s="110">
        <v>144650</v>
      </c>
      <c r="G592" s="118" t="s">
        <v>57</v>
      </c>
      <c r="H592" s="110">
        <v>72229.34</v>
      </c>
      <c r="I592" s="110">
        <v>49.93</v>
      </c>
    </row>
    <row r="593" spans="3:9" ht="15" customHeight="1">
      <c r="C593" s="116" t="s">
        <v>222</v>
      </c>
      <c r="D593" s="116" t="s">
        <v>223</v>
      </c>
      <c r="E593" s="117" t="s">
        <v>519</v>
      </c>
      <c r="F593" s="110">
        <v>144650</v>
      </c>
      <c r="G593" s="118" t="s">
        <v>57</v>
      </c>
      <c r="H593" s="110">
        <v>72229.34</v>
      </c>
      <c r="I593" s="110">
        <v>49.93</v>
      </c>
    </row>
    <row r="594" spans="3:9" ht="15" customHeight="1">
      <c r="C594" s="116" t="s">
        <v>225</v>
      </c>
      <c r="D594" s="116" t="s">
        <v>226</v>
      </c>
      <c r="E594" s="117" t="s">
        <v>519</v>
      </c>
      <c r="F594" s="110">
        <v>179910</v>
      </c>
      <c r="G594" s="118" t="s">
        <v>57</v>
      </c>
      <c r="H594" s="110">
        <v>116129.49</v>
      </c>
      <c r="I594" s="110">
        <v>64.55</v>
      </c>
    </row>
    <row r="595" spans="3:9" ht="15" customHeight="1">
      <c r="C595" s="116" t="s">
        <v>227</v>
      </c>
      <c r="D595" s="116" t="s">
        <v>228</v>
      </c>
      <c r="E595" s="117" t="s">
        <v>519</v>
      </c>
      <c r="F595" s="110">
        <v>21000</v>
      </c>
      <c r="G595" s="118" t="s">
        <v>57</v>
      </c>
      <c r="H595" s="110">
        <v>8745.68</v>
      </c>
      <c r="I595" s="110">
        <v>41.65</v>
      </c>
    </row>
    <row r="596" spans="3:9" ht="15" customHeight="1">
      <c r="C596" s="116" t="s">
        <v>229</v>
      </c>
      <c r="D596" s="116" t="s">
        <v>230</v>
      </c>
      <c r="E596" s="117" t="s">
        <v>519</v>
      </c>
      <c r="F596" s="110">
        <v>2000</v>
      </c>
      <c r="G596" s="118" t="s">
        <v>57</v>
      </c>
      <c r="H596" s="110">
        <v>800</v>
      </c>
      <c r="I596" s="110">
        <v>40</v>
      </c>
    </row>
    <row r="597" spans="3:9" ht="15" customHeight="1">
      <c r="C597" s="116" t="s">
        <v>231</v>
      </c>
      <c r="D597" s="116" t="s">
        <v>232</v>
      </c>
      <c r="E597" s="117" t="s">
        <v>519</v>
      </c>
      <c r="F597" s="110">
        <v>16000</v>
      </c>
      <c r="G597" s="118" t="s">
        <v>57</v>
      </c>
      <c r="H597" s="110">
        <v>7805.68</v>
      </c>
      <c r="I597" s="110">
        <v>48.79</v>
      </c>
    </row>
    <row r="598" spans="3:9" ht="15" customHeight="1">
      <c r="C598" s="116" t="s">
        <v>233</v>
      </c>
      <c r="D598" s="116" t="s">
        <v>234</v>
      </c>
      <c r="E598" s="117" t="s">
        <v>519</v>
      </c>
      <c r="F598" s="110">
        <v>3000</v>
      </c>
      <c r="G598" s="118" t="s">
        <v>57</v>
      </c>
      <c r="H598" s="110">
        <v>140</v>
      </c>
      <c r="I598" s="110">
        <v>4.67</v>
      </c>
    </row>
    <row r="599" spans="3:9" ht="15" customHeight="1">
      <c r="C599" s="116" t="s">
        <v>237</v>
      </c>
      <c r="D599" s="116" t="s">
        <v>238</v>
      </c>
      <c r="E599" s="117" t="s">
        <v>519</v>
      </c>
      <c r="F599" s="110">
        <v>116800</v>
      </c>
      <c r="G599" s="118" t="s">
        <v>57</v>
      </c>
      <c r="H599" s="110">
        <v>90735.18</v>
      </c>
      <c r="I599" s="110">
        <v>77.68</v>
      </c>
    </row>
    <row r="600" spans="3:9" ht="15" customHeight="1">
      <c r="C600" s="116" t="s">
        <v>239</v>
      </c>
      <c r="D600" s="116" t="s">
        <v>240</v>
      </c>
      <c r="E600" s="117" t="s">
        <v>519</v>
      </c>
      <c r="F600" s="110">
        <v>24900</v>
      </c>
      <c r="G600" s="118" t="s">
        <v>57</v>
      </c>
      <c r="H600" s="110">
        <v>15025.71</v>
      </c>
      <c r="I600" s="110">
        <v>60.34</v>
      </c>
    </row>
    <row r="601" spans="3:9" ht="15" customHeight="1">
      <c r="C601" s="116" t="s">
        <v>241</v>
      </c>
      <c r="D601" s="116" t="s">
        <v>242</v>
      </c>
      <c r="E601" s="117" t="s">
        <v>519</v>
      </c>
      <c r="F601" s="110">
        <v>75000</v>
      </c>
      <c r="G601" s="118" t="s">
        <v>57</v>
      </c>
      <c r="H601" s="110">
        <v>55406.84</v>
      </c>
      <c r="I601" s="110">
        <v>73.88</v>
      </c>
    </row>
    <row r="602" spans="3:9" ht="15" customHeight="1">
      <c r="C602" s="116" t="s">
        <v>243</v>
      </c>
      <c r="D602" s="116" t="s">
        <v>244</v>
      </c>
      <c r="E602" s="117" t="s">
        <v>519</v>
      </c>
      <c r="F602" s="110">
        <v>10700</v>
      </c>
      <c r="G602" s="118" t="s">
        <v>57</v>
      </c>
      <c r="H602" s="110">
        <v>8023.44</v>
      </c>
      <c r="I602" s="110">
        <v>74.99</v>
      </c>
    </row>
    <row r="603" spans="3:9" ht="15" customHeight="1">
      <c r="C603" s="116" t="s">
        <v>245</v>
      </c>
      <c r="D603" s="116" t="s">
        <v>246</v>
      </c>
      <c r="E603" s="117" t="s">
        <v>519</v>
      </c>
      <c r="F603" s="110">
        <v>2000</v>
      </c>
      <c r="G603" s="118" t="s">
        <v>57</v>
      </c>
      <c r="H603" s="110">
        <v>498</v>
      </c>
      <c r="I603" s="110">
        <v>24.9</v>
      </c>
    </row>
    <row r="604" spans="3:9" ht="15" customHeight="1">
      <c r="C604" s="116" t="s">
        <v>247</v>
      </c>
      <c r="D604" s="116" t="s">
        <v>248</v>
      </c>
      <c r="E604" s="117" t="s">
        <v>519</v>
      </c>
      <c r="F604" s="110">
        <v>1000</v>
      </c>
      <c r="G604" s="118" t="s">
        <v>57</v>
      </c>
      <c r="H604" s="110">
        <v>6787.19</v>
      </c>
      <c r="I604" s="110">
        <v>678.72</v>
      </c>
    </row>
    <row r="605" spans="3:9" ht="15" customHeight="1">
      <c r="C605" s="116" t="s">
        <v>249</v>
      </c>
      <c r="D605" s="116" t="s">
        <v>250</v>
      </c>
      <c r="E605" s="117" t="s">
        <v>519</v>
      </c>
      <c r="F605" s="110">
        <v>3200</v>
      </c>
      <c r="G605" s="118" t="s">
        <v>57</v>
      </c>
      <c r="H605" s="110">
        <v>4994</v>
      </c>
      <c r="I605" s="110">
        <v>156.06</v>
      </c>
    </row>
    <row r="606" spans="3:9" ht="15" customHeight="1">
      <c r="C606" s="116" t="s">
        <v>251</v>
      </c>
      <c r="D606" s="116" t="s">
        <v>252</v>
      </c>
      <c r="E606" s="117" t="s">
        <v>519</v>
      </c>
      <c r="F606" s="110">
        <v>37110</v>
      </c>
      <c r="G606" s="118" t="s">
        <v>57</v>
      </c>
      <c r="H606" s="110">
        <v>15947</v>
      </c>
      <c r="I606" s="110">
        <v>42.97</v>
      </c>
    </row>
    <row r="607" spans="3:9" ht="15" customHeight="1">
      <c r="C607" s="116" t="s">
        <v>253</v>
      </c>
      <c r="D607" s="116" t="s">
        <v>254</v>
      </c>
      <c r="E607" s="117" t="s">
        <v>519</v>
      </c>
      <c r="F607" s="110">
        <v>3000</v>
      </c>
      <c r="G607" s="118" t="s">
        <v>57</v>
      </c>
      <c r="H607" s="110">
        <v>1910.61</v>
      </c>
      <c r="I607" s="110">
        <v>63.69</v>
      </c>
    </row>
    <row r="608" spans="3:9" ht="15" customHeight="1">
      <c r="C608" s="116" t="s">
        <v>255</v>
      </c>
      <c r="D608" s="116" t="s">
        <v>256</v>
      </c>
      <c r="E608" s="117" t="s">
        <v>519</v>
      </c>
      <c r="F608" s="110">
        <v>2000</v>
      </c>
      <c r="G608" s="118" t="s">
        <v>57</v>
      </c>
      <c r="H608" s="110">
        <v>0</v>
      </c>
      <c r="I608" s="110">
        <v>0</v>
      </c>
    </row>
    <row r="609" spans="3:9" ht="15" customHeight="1">
      <c r="C609" s="116" t="s">
        <v>259</v>
      </c>
      <c r="D609" s="116" t="s">
        <v>260</v>
      </c>
      <c r="E609" s="117" t="s">
        <v>519</v>
      </c>
      <c r="F609" s="110">
        <v>7100</v>
      </c>
      <c r="G609" s="118" t="s">
        <v>57</v>
      </c>
      <c r="H609" s="110">
        <v>3418.1</v>
      </c>
      <c r="I609" s="110">
        <v>48.14</v>
      </c>
    </row>
    <row r="610" spans="3:9" ht="15" customHeight="1">
      <c r="C610" s="116" t="s">
        <v>263</v>
      </c>
      <c r="D610" s="116" t="s">
        <v>264</v>
      </c>
      <c r="E610" s="117" t="s">
        <v>519</v>
      </c>
      <c r="F610" s="110">
        <v>4900</v>
      </c>
      <c r="G610" s="118" t="s">
        <v>57</v>
      </c>
      <c r="H610" s="110">
        <v>3459.96</v>
      </c>
      <c r="I610" s="110">
        <v>70.61</v>
      </c>
    </row>
    <row r="611" spans="3:9" ht="15" customHeight="1">
      <c r="C611" s="116" t="s">
        <v>265</v>
      </c>
      <c r="D611" s="116" t="s">
        <v>266</v>
      </c>
      <c r="E611" s="117" t="s">
        <v>519</v>
      </c>
      <c r="F611" s="110">
        <v>12610</v>
      </c>
      <c r="G611" s="118" t="s">
        <v>57</v>
      </c>
      <c r="H611" s="110">
        <v>3583.33</v>
      </c>
      <c r="I611" s="110">
        <v>28.42</v>
      </c>
    </row>
    <row r="612" spans="3:9" ht="15" customHeight="1">
      <c r="C612" s="116" t="s">
        <v>267</v>
      </c>
      <c r="D612" s="116" t="s">
        <v>268</v>
      </c>
      <c r="E612" s="117" t="s">
        <v>519</v>
      </c>
      <c r="F612" s="110">
        <v>7000</v>
      </c>
      <c r="G612" s="118" t="s">
        <v>57</v>
      </c>
      <c r="H612" s="110">
        <v>3575</v>
      </c>
      <c r="I612" s="110">
        <v>51.07</v>
      </c>
    </row>
    <row r="613" spans="3:9" ht="15" customHeight="1">
      <c r="C613" s="116" t="s">
        <v>269</v>
      </c>
      <c r="D613" s="116" t="s">
        <v>270</v>
      </c>
      <c r="E613" s="117" t="s">
        <v>519</v>
      </c>
      <c r="F613" s="110">
        <v>500</v>
      </c>
      <c r="G613" s="118" t="s">
        <v>57</v>
      </c>
      <c r="H613" s="110">
        <v>0</v>
      </c>
      <c r="I613" s="110">
        <v>0</v>
      </c>
    </row>
    <row r="614" spans="3:9" ht="15" customHeight="1">
      <c r="C614" s="116" t="s">
        <v>274</v>
      </c>
      <c r="D614" s="116" t="s">
        <v>275</v>
      </c>
      <c r="E614" s="117" t="s">
        <v>519</v>
      </c>
      <c r="F614" s="110">
        <v>5000</v>
      </c>
      <c r="G614" s="118" t="s">
        <v>57</v>
      </c>
      <c r="H614" s="110">
        <v>701.63</v>
      </c>
      <c r="I614" s="110">
        <v>14.03</v>
      </c>
    </row>
    <row r="615" spans="3:9" ht="15" customHeight="1">
      <c r="C615" s="116" t="s">
        <v>278</v>
      </c>
      <c r="D615" s="116" t="s">
        <v>279</v>
      </c>
      <c r="E615" s="117" t="s">
        <v>519</v>
      </c>
      <c r="F615" s="110">
        <v>5000</v>
      </c>
      <c r="G615" s="118" t="s">
        <v>57</v>
      </c>
      <c r="H615" s="110">
        <v>701.63</v>
      </c>
      <c r="I615" s="110">
        <v>14.03</v>
      </c>
    </row>
    <row r="616" spans="3:9" ht="15" customHeight="1">
      <c r="C616" s="116" t="s">
        <v>280</v>
      </c>
      <c r="D616" s="116" t="s">
        <v>281</v>
      </c>
      <c r="E616" s="117" t="s">
        <v>519</v>
      </c>
      <c r="F616" s="110">
        <v>0</v>
      </c>
      <c r="G616" s="118" t="s">
        <v>57</v>
      </c>
      <c r="H616" s="110">
        <v>0</v>
      </c>
      <c r="I616" s="110">
        <v>0</v>
      </c>
    </row>
    <row r="617" spans="3:9" ht="15" customHeight="1">
      <c r="C617" s="116" t="s">
        <v>287</v>
      </c>
      <c r="D617" s="116" t="s">
        <v>288</v>
      </c>
      <c r="E617" s="117" t="s">
        <v>519</v>
      </c>
      <c r="F617" s="110">
        <v>4500</v>
      </c>
      <c r="G617" s="118" t="s">
        <v>57</v>
      </c>
      <c r="H617" s="110">
        <v>2047.16</v>
      </c>
      <c r="I617" s="110">
        <v>45.49</v>
      </c>
    </row>
    <row r="618" spans="3:9" ht="15" customHeight="1">
      <c r="C618" s="116" t="s">
        <v>293</v>
      </c>
      <c r="D618" s="116" t="s">
        <v>294</v>
      </c>
      <c r="E618" s="117" t="s">
        <v>519</v>
      </c>
      <c r="F618" s="110">
        <v>4500</v>
      </c>
      <c r="G618" s="118" t="s">
        <v>57</v>
      </c>
      <c r="H618" s="110">
        <v>2047.16</v>
      </c>
      <c r="I618" s="110">
        <v>45.49</v>
      </c>
    </row>
    <row r="619" spans="3:9" ht="15" customHeight="1">
      <c r="C619" s="116" t="s">
        <v>295</v>
      </c>
      <c r="D619" s="116" t="s">
        <v>296</v>
      </c>
      <c r="E619" s="117" t="s">
        <v>519</v>
      </c>
      <c r="F619" s="110">
        <v>4200</v>
      </c>
      <c r="G619" s="118" t="s">
        <v>57</v>
      </c>
      <c r="H619" s="110">
        <v>2017.92</v>
      </c>
      <c r="I619" s="110">
        <v>48.05</v>
      </c>
    </row>
    <row r="620" spans="3:9" ht="15" customHeight="1">
      <c r="C620" s="116" t="s">
        <v>297</v>
      </c>
      <c r="D620" s="116" t="s">
        <v>298</v>
      </c>
      <c r="E620" s="117" t="s">
        <v>519</v>
      </c>
      <c r="F620" s="110">
        <v>300</v>
      </c>
      <c r="G620" s="118" t="s">
        <v>57</v>
      </c>
      <c r="H620" s="110">
        <v>29.24</v>
      </c>
      <c r="I620" s="110">
        <v>9.75</v>
      </c>
    </row>
    <row r="621" spans="1:9" ht="15" customHeight="1">
      <c r="A621" s="146" t="s">
        <v>481</v>
      </c>
      <c r="B621" s="146"/>
      <c r="C621" s="146"/>
      <c r="D621" s="146"/>
      <c r="E621" s="146"/>
      <c r="F621" s="110">
        <v>0</v>
      </c>
      <c r="G621" s="110">
        <v>0</v>
      </c>
      <c r="H621" s="110">
        <v>0</v>
      </c>
      <c r="I621" s="110">
        <v>0</v>
      </c>
    </row>
    <row r="622" spans="3:9" s="111" customFormat="1" ht="15" customHeight="1">
      <c r="C622" s="112" t="s">
        <v>209</v>
      </c>
      <c r="D622" s="112" t="s">
        <v>210</v>
      </c>
      <c r="E622" s="113" t="s">
        <v>519</v>
      </c>
      <c r="F622" s="114">
        <v>0</v>
      </c>
      <c r="G622" s="115" t="s">
        <v>57</v>
      </c>
      <c r="H622" s="114">
        <v>0</v>
      </c>
      <c r="I622" s="114">
        <v>0</v>
      </c>
    </row>
    <row r="623" spans="3:9" ht="15" customHeight="1">
      <c r="C623" s="116" t="s">
        <v>211</v>
      </c>
      <c r="D623" s="116" t="s">
        <v>212</v>
      </c>
      <c r="E623" s="117" t="s">
        <v>519</v>
      </c>
      <c r="F623" s="110">
        <v>0</v>
      </c>
      <c r="G623" s="118" t="s">
        <v>57</v>
      </c>
      <c r="H623" s="110">
        <v>0</v>
      </c>
      <c r="I623" s="110">
        <v>0</v>
      </c>
    </row>
    <row r="624" spans="3:9" ht="15" customHeight="1">
      <c r="C624" s="116" t="s">
        <v>213</v>
      </c>
      <c r="D624" s="116" t="s">
        <v>214</v>
      </c>
      <c r="E624" s="117" t="s">
        <v>519</v>
      </c>
      <c r="F624" s="110">
        <v>0</v>
      </c>
      <c r="G624" s="118" t="s">
        <v>57</v>
      </c>
      <c r="H624" s="110">
        <v>0</v>
      </c>
      <c r="I624" s="110">
        <v>0</v>
      </c>
    </row>
    <row r="625" spans="3:9" ht="15" customHeight="1">
      <c r="C625" s="116" t="s">
        <v>215</v>
      </c>
      <c r="D625" s="116" t="s">
        <v>216</v>
      </c>
      <c r="E625" s="117" t="s">
        <v>519</v>
      </c>
      <c r="F625" s="110">
        <v>0</v>
      </c>
      <c r="G625" s="118" t="s">
        <v>57</v>
      </c>
      <c r="H625" s="110">
        <v>0</v>
      </c>
      <c r="I625" s="110">
        <v>0</v>
      </c>
    </row>
    <row r="626" spans="1:9" s="109" customFormat="1" ht="15" customHeight="1">
      <c r="A626" s="147" t="s">
        <v>590</v>
      </c>
      <c r="B626" s="147"/>
      <c r="C626" s="147"/>
      <c r="D626" s="147"/>
      <c r="E626" s="147"/>
      <c r="F626" s="108">
        <v>13400</v>
      </c>
      <c r="G626" s="108">
        <v>13400</v>
      </c>
      <c r="H626" s="108">
        <v>5454.35</v>
      </c>
      <c r="I626" s="108">
        <v>40.70410447761194</v>
      </c>
    </row>
    <row r="627" spans="1:9" ht="15" customHeight="1">
      <c r="A627" s="146" t="s">
        <v>473</v>
      </c>
      <c r="B627" s="146"/>
      <c r="C627" s="146"/>
      <c r="D627" s="146"/>
      <c r="E627" s="146"/>
      <c r="F627" s="110">
        <v>13400</v>
      </c>
      <c r="G627" s="110">
        <v>13400</v>
      </c>
      <c r="H627" s="110">
        <v>5454.35</v>
      </c>
      <c r="I627" s="110">
        <v>40.70410447761194</v>
      </c>
    </row>
    <row r="628" spans="3:9" s="111" customFormat="1" ht="15" customHeight="1">
      <c r="C628" s="112" t="s">
        <v>209</v>
      </c>
      <c r="D628" s="112" t="s">
        <v>210</v>
      </c>
      <c r="E628" s="113" t="s">
        <v>519</v>
      </c>
      <c r="F628" s="114">
        <v>13400</v>
      </c>
      <c r="G628" s="115" t="s">
        <v>57</v>
      </c>
      <c r="H628" s="114">
        <v>5454.35</v>
      </c>
      <c r="I628" s="114">
        <v>40.7</v>
      </c>
    </row>
    <row r="629" spans="3:9" ht="15" customHeight="1">
      <c r="C629" s="116" t="s">
        <v>211</v>
      </c>
      <c r="D629" s="116" t="s">
        <v>212</v>
      </c>
      <c r="E629" s="117" t="s">
        <v>519</v>
      </c>
      <c r="F629" s="110">
        <v>11400</v>
      </c>
      <c r="G629" s="118" t="s">
        <v>57</v>
      </c>
      <c r="H629" s="110">
        <v>4454.35</v>
      </c>
      <c r="I629" s="110">
        <v>39.07</v>
      </c>
    </row>
    <row r="630" spans="3:9" ht="15" customHeight="1">
      <c r="C630" s="116" t="s">
        <v>213</v>
      </c>
      <c r="D630" s="116" t="s">
        <v>214</v>
      </c>
      <c r="E630" s="117" t="s">
        <v>519</v>
      </c>
      <c r="F630" s="110">
        <v>9800</v>
      </c>
      <c r="G630" s="118" t="s">
        <v>57</v>
      </c>
      <c r="H630" s="110">
        <v>3823.48</v>
      </c>
      <c r="I630" s="110">
        <v>39.02</v>
      </c>
    </row>
    <row r="631" spans="3:9" ht="15" customHeight="1">
      <c r="C631" s="116" t="s">
        <v>215</v>
      </c>
      <c r="D631" s="116" t="s">
        <v>216</v>
      </c>
      <c r="E631" s="117" t="s">
        <v>519</v>
      </c>
      <c r="F631" s="110">
        <v>9800</v>
      </c>
      <c r="G631" s="118" t="s">
        <v>57</v>
      </c>
      <c r="H631" s="110">
        <v>3823.48</v>
      </c>
      <c r="I631" s="110">
        <v>39.02</v>
      </c>
    </row>
    <row r="632" spans="3:9" ht="15" customHeight="1">
      <c r="C632" s="116" t="s">
        <v>220</v>
      </c>
      <c r="D632" s="116" t="s">
        <v>221</v>
      </c>
      <c r="E632" s="117" t="s">
        <v>519</v>
      </c>
      <c r="F632" s="110">
        <v>1600</v>
      </c>
      <c r="G632" s="118" t="s">
        <v>57</v>
      </c>
      <c r="H632" s="110">
        <v>630.87</v>
      </c>
      <c r="I632" s="110">
        <v>39.43</v>
      </c>
    </row>
    <row r="633" spans="3:9" ht="15" customHeight="1">
      <c r="C633" s="116" t="s">
        <v>222</v>
      </c>
      <c r="D633" s="116" t="s">
        <v>223</v>
      </c>
      <c r="E633" s="117" t="s">
        <v>519</v>
      </c>
      <c r="F633" s="110">
        <v>1600</v>
      </c>
      <c r="G633" s="118" t="s">
        <v>57</v>
      </c>
      <c r="H633" s="110">
        <v>630.87</v>
      </c>
      <c r="I633" s="110">
        <v>39.43</v>
      </c>
    </row>
    <row r="634" spans="3:9" ht="15" customHeight="1">
      <c r="C634" s="116" t="s">
        <v>225</v>
      </c>
      <c r="D634" s="116" t="s">
        <v>226</v>
      </c>
      <c r="E634" s="117" t="s">
        <v>519</v>
      </c>
      <c r="F634" s="110">
        <v>2000</v>
      </c>
      <c r="G634" s="118" t="s">
        <v>57</v>
      </c>
      <c r="H634" s="110">
        <v>1000</v>
      </c>
      <c r="I634" s="110">
        <v>50</v>
      </c>
    </row>
    <row r="635" spans="3:9" ht="15" customHeight="1">
      <c r="C635" s="116" t="s">
        <v>237</v>
      </c>
      <c r="D635" s="116" t="s">
        <v>238</v>
      </c>
      <c r="E635" s="117" t="s">
        <v>519</v>
      </c>
      <c r="F635" s="110">
        <v>2000</v>
      </c>
      <c r="G635" s="118" t="s">
        <v>57</v>
      </c>
      <c r="H635" s="110">
        <v>1000</v>
      </c>
      <c r="I635" s="110">
        <v>50</v>
      </c>
    </row>
    <row r="636" spans="3:9" ht="15" customHeight="1">
      <c r="C636" s="116" t="s">
        <v>239</v>
      </c>
      <c r="D636" s="116" t="s">
        <v>240</v>
      </c>
      <c r="E636" s="117" t="s">
        <v>519</v>
      </c>
      <c r="F636" s="110">
        <v>2000</v>
      </c>
      <c r="G636" s="118" t="s">
        <v>57</v>
      </c>
      <c r="H636" s="110">
        <v>1000</v>
      </c>
      <c r="I636" s="110">
        <v>50</v>
      </c>
    </row>
    <row r="637" spans="1:9" s="109" customFormat="1" ht="15" customHeight="1">
      <c r="A637" s="147" t="s">
        <v>591</v>
      </c>
      <c r="B637" s="147"/>
      <c r="C637" s="147"/>
      <c r="D637" s="147"/>
      <c r="E637" s="147"/>
      <c r="F637" s="108">
        <v>0</v>
      </c>
      <c r="G637" s="108">
        <v>0</v>
      </c>
      <c r="H637" s="108">
        <v>0</v>
      </c>
      <c r="I637" s="108">
        <v>0</v>
      </c>
    </row>
    <row r="638" spans="1:9" ht="15" customHeight="1">
      <c r="A638" s="146" t="s">
        <v>473</v>
      </c>
      <c r="B638" s="146"/>
      <c r="C638" s="146"/>
      <c r="D638" s="146"/>
      <c r="E638" s="146"/>
      <c r="F638" s="110">
        <v>0</v>
      </c>
      <c r="G638" s="110">
        <v>0</v>
      </c>
      <c r="H638" s="110">
        <v>0</v>
      </c>
      <c r="I638" s="110">
        <v>0</v>
      </c>
    </row>
    <row r="639" spans="3:9" s="111" customFormat="1" ht="15" customHeight="1">
      <c r="C639" s="112" t="s">
        <v>332</v>
      </c>
      <c r="D639" s="112" t="s">
        <v>333</v>
      </c>
      <c r="E639" s="113" t="s">
        <v>519</v>
      </c>
      <c r="F639" s="114">
        <v>0</v>
      </c>
      <c r="G639" s="115" t="s">
        <v>57</v>
      </c>
      <c r="H639" s="114">
        <v>0</v>
      </c>
      <c r="I639" s="114">
        <v>0</v>
      </c>
    </row>
    <row r="640" spans="3:9" ht="15" customHeight="1">
      <c r="C640" s="116" t="s">
        <v>339</v>
      </c>
      <c r="D640" s="116" t="s">
        <v>340</v>
      </c>
      <c r="E640" s="117" t="s">
        <v>519</v>
      </c>
      <c r="F640" s="110">
        <v>0</v>
      </c>
      <c r="G640" s="118" t="s">
        <v>57</v>
      </c>
      <c r="H640" s="110">
        <v>0</v>
      </c>
      <c r="I640" s="110">
        <v>0</v>
      </c>
    </row>
    <row r="641" spans="3:9" ht="15" customHeight="1">
      <c r="C641" s="116" t="s">
        <v>347</v>
      </c>
      <c r="D641" s="116" t="s">
        <v>348</v>
      </c>
      <c r="E641" s="117" t="s">
        <v>519</v>
      </c>
      <c r="F641" s="110">
        <v>0</v>
      </c>
      <c r="G641" s="118" t="s">
        <v>57</v>
      </c>
      <c r="H641" s="110">
        <v>0</v>
      </c>
      <c r="I641" s="110">
        <v>0</v>
      </c>
    </row>
    <row r="642" spans="3:9" ht="15" customHeight="1">
      <c r="C642" s="116" t="s">
        <v>349</v>
      </c>
      <c r="D642" s="116" t="s">
        <v>350</v>
      </c>
      <c r="E642" s="117" t="s">
        <v>519</v>
      </c>
      <c r="F642" s="110">
        <v>0</v>
      </c>
      <c r="G642" s="118" t="s">
        <v>57</v>
      </c>
      <c r="H642" s="110">
        <v>0</v>
      </c>
      <c r="I642" s="110">
        <v>0</v>
      </c>
    </row>
    <row r="643" spans="1:9" s="109" customFormat="1" ht="15" customHeight="1">
      <c r="A643" s="147" t="s">
        <v>592</v>
      </c>
      <c r="B643" s="147"/>
      <c r="C643" s="147"/>
      <c r="D643" s="147"/>
      <c r="E643" s="147"/>
      <c r="F643" s="108">
        <v>633000</v>
      </c>
      <c r="G643" s="108">
        <v>633000</v>
      </c>
      <c r="H643" s="108">
        <v>0</v>
      </c>
      <c r="I643" s="108">
        <v>0</v>
      </c>
    </row>
    <row r="644" spans="1:9" ht="15" customHeight="1">
      <c r="A644" s="146" t="s">
        <v>535</v>
      </c>
      <c r="B644" s="146"/>
      <c r="C644" s="146"/>
      <c r="D644" s="146"/>
      <c r="E644" s="146"/>
      <c r="F644" s="110">
        <v>633000</v>
      </c>
      <c r="G644" s="110">
        <v>633000</v>
      </c>
      <c r="H644" s="110">
        <v>0</v>
      </c>
      <c r="I644" s="110">
        <v>0</v>
      </c>
    </row>
    <row r="645" spans="3:9" s="111" customFormat="1" ht="15" customHeight="1">
      <c r="C645" s="112" t="s">
        <v>209</v>
      </c>
      <c r="D645" s="112" t="s">
        <v>210</v>
      </c>
      <c r="E645" s="113" t="s">
        <v>519</v>
      </c>
      <c r="F645" s="114">
        <v>283000</v>
      </c>
      <c r="G645" s="115" t="s">
        <v>57</v>
      </c>
      <c r="H645" s="114">
        <v>0</v>
      </c>
      <c r="I645" s="114">
        <v>0</v>
      </c>
    </row>
    <row r="646" spans="3:9" ht="15" customHeight="1">
      <c r="C646" s="116" t="s">
        <v>211</v>
      </c>
      <c r="D646" s="116" t="s">
        <v>212</v>
      </c>
      <c r="E646" s="117" t="s">
        <v>519</v>
      </c>
      <c r="F646" s="110">
        <v>233000</v>
      </c>
      <c r="G646" s="118" t="s">
        <v>57</v>
      </c>
      <c r="H646" s="110">
        <v>0</v>
      </c>
      <c r="I646" s="110">
        <v>0</v>
      </c>
    </row>
    <row r="647" spans="3:9" ht="15" customHeight="1">
      <c r="C647" s="116" t="s">
        <v>213</v>
      </c>
      <c r="D647" s="116" t="s">
        <v>214</v>
      </c>
      <c r="E647" s="117" t="s">
        <v>519</v>
      </c>
      <c r="F647" s="110">
        <v>200000</v>
      </c>
      <c r="G647" s="118" t="s">
        <v>57</v>
      </c>
      <c r="H647" s="110">
        <v>0</v>
      </c>
      <c r="I647" s="110">
        <v>0</v>
      </c>
    </row>
    <row r="648" spans="3:9" ht="15" customHeight="1">
      <c r="C648" s="116" t="s">
        <v>215</v>
      </c>
      <c r="D648" s="116" t="s">
        <v>216</v>
      </c>
      <c r="E648" s="117" t="s">
        <v>519</v>
      </c>
      <c r="F648" s="110">
        <v>200000</v>
      </c>
      <c r="G648" s="118" t="s">
        <v>57</v>
      </c>
      <c r="H648" s="110">
        <v>0</v>
      </c>
      <c r="I648" s="110">
        <v>0</v>
      </c>
    </row>
    <row r="649" spans="3:9" ht="15" customHeight="1">
      <c r="C649" s="116" t="s">
        <v>220</v>
      </c>
      <c r="D649" s="116" t="s">
        <v>221</v>
      </c>
      <c r="E649" s="117" t="s">
        <v>519</v>
      </c>
      <c r="F649" s="110">
        <v>33000</v>
      </c>
      <c r="G649" s="118" t="s">
        <v>57</v>
      </c>
      <c r="H649" s="110">
        <v>0</v>
      </c>
      <c r="I649" s="110">
        <v>0</v>
      </c>
    </row>
    <row r="650" spans="3:9" ht="15" customHeight="1">
      <c r="C650" s="116" t="s">
        <v>222</v>
      </c>
      <c r="D650" s="116" t="s">
        <v>223</v>
      </c>
      <c r="E650" s="117" t="s">
        <v>519</v>
      </c>
      <c r="F650" s="110">
        <v>33000</v>
      </c>
      <c r="G650" s="118" t="s">
        <v>57</v>
      </c>
      <c r="H650" s="110">
        <v>0</v>
      </c>
      <c r="I650" s="110">
        <v>0</v>
      </c>
    </row>
    <row r="651" spans="3:9" ht="15" customHeight="1">
      <c r="C651" s="116" t="s">
        <v>225</v>
      </c>
      <c r="D651" s="116" t="s">
        <v>226</v>
      </c>
      <c r="E651" s="117" t="s">
        <v>519</v>
      </c>
      <c r="F651" s="110">
        <v>50000</v>
      </c>
      <c r="G651" s="118" t="s">
        <v>57</v>
      </c>
      <c r="H651" s="110">
        <v>0</v>
      </c>
      <c r="I651" s="110">
        <v>0</v>
      </c>
    </row>
    <row r="652" spans="3:9" ht="15" customHeight="1">
      <c r="C652" s="116" t="s">
        <v>237</v>
      </c>
      <c r="D652" s="116" t="s">
        <v>238</v>
      </c>
      <c r="E652" s="117" t="s">
        <v>519</v>
      </c>
      <c r="F652" s="110">
        <v>50000</v>
      </c>
      <c r="G652" s="118" t="s">
        <v>57</v>
      </c>
      <c r="H652" s="110">
        <v>0</v>
      </c>
      <c r="I652" s="110">
        <v>0</v>
      </c>
    </row>
    <row r="653" spans="3:9" ht="15" customHeight="1">
      <c r="C653" s="116" t="s">
        <v>241</v>
      </c>
      <c r="D653" s="116" t="s">
        <v>242</v>
      </c>
      <c r="E653" s="117" t="s">
        <v>519</v>
      </c>
      <c r="F653" s="110">
        <v>50000</v>
      </c>
      <c r="G653" s="118" t="s">
        <v>57</v>
      </c>
      <c r="H653" s="110">
        <v>0</v>
      </c>
      <c r="I653" s="110">
        <v>0</v>
      </c>
    </row>
    <row r="654" spans="3:9" ht="15" customHeight="1">
      <c r="C654" s="116" t="s">
        <v>332</v>
      </c>
      <c r="D654" s="116" t="s">
        <v>333</v>
      </c>
      <c r="E654" s="117" t="s">
        <v>519</v>
      </c>
      <c r="F654" s="110">
        <v>350000</v>
      </c>
      <c r="G654" s="118" t="s">
        <v>57</v>
      </c>
      <c r="H654" s="110">
        <v>0</v>
      </c>
      <c r="I654" s="110">
        <v>0</v>
      </c>
    </row>
    <row r="655" spans="3:9" ht="15" customHeight="1">
      <c r="C655" s="116" t="s">
        <v>339</v>
      </c>
      <c r="D655" s="116" t="s">
        <v>340</v>
      </c>
      <c r="E655" s="117" t="s">
        <v>519</v>
      </c>
      <c r="F655" s="110">
        <v>350000</v>
      </c>
      <c r="G655" s="118" t="s">
        <v>57</v>
      </c>
      <c r="H655" s="110">
        <v>0</v>
      </c>
      <c r="I655" s="110">
        <v>0</v>
      </c>
    </row>
    <row r="656" spans="3:9" ht="15" customHeight="1">
      <c r="C656" s="116" t="s">
        <v>347</v>
      </c>
      <c r="D656" s="116" t="s">
        <v>348</v>
      </c>
      <c r="E656" s="117" t="s">
        <v>519</v>
      </c>
      <c r="F656" s="110">
        <v>350000</v>
      </c>
      <c r="G656" s="118" t="s">
        <v>57</v>
      </c>
      <c r="H656" s="110">
        <v>0</v>
      </c>
      <c r="I656" s="110">
        <v>0</v>
      </c>
    </row>
    <row r="657" spans="3:9" ht="15" customHeight="1">
      <c r="C657" s="116" t="s">
        <v>353</v>
      </c>
      <c r="D657" s="116" t="s">
        <v>354</v>
      </c>
      <c r="E657" s="117" t="s">
        <v>519</v>
      </c>
      <c r="F657" s="110">
        <v>350000</v>
      </c>
      <c r="G657" s="118" t="s">
        <v>57</v>
      </c>
      <c r="H657" s="110">
        <v>0</v>
      </c>
      <c r="I657" s="110">
        <v>0</v>
      </c>
    </row>
    <row r="658" ht="15" customHeight="1"/>
    <row r="659" ht="15" customHeight="1"/>
    <row r="660" ht="15" customHeight="1">
      <c r="I660" s="72"/>
    </row>
    <row r="661" ht="15" customHeight="1"/>
  </sheetData>
  <sheetProtection/>
  <mergeCells count="177">
    <mergeCell ref="B1:I1"/>
    <mergeCell ref="B2:I2"/>
    <mergeCell ref="A6:E6"/>
    <mergeCell ref="A7:E7"/>
    <mergeCell ref="B8:E8"/>
    <mergeCell ref="B9:E9"/>
    <mergeCell ref="B10:E10"/>
    <mergeCell ref="B11:E11"/>
    <mergeCell ref="A12:E12"/>
    <mergeCell ref="A13:E13"/>
    <mergeCell ref="A27:E27"/>
    <mergeCell ref="A28:E28"/>
    <mergeCell ref="A33:E33"/>
    <mergeCell ref="A34:E34"/>
    <mergeCell ref="A39:E39"/>
    <mergeCell ref="A40:E40"/>
    <mergeCell ref="A45:E45"/>
    <mergeCell ref="A46:E46"/>
    <mergeCell ref="A51:E51"/>
    <mergeCell ref="A56:E56"/>
    <mergeCell ref="A57:E57"/>
    <mergeCell ref="A62:E62"/>
    <mergeCell ref="A63:E63"/>
    <mergeCell ref="A68:E68"/>
    <mergeCell ref="A69:E69"/>
    <mergeCell ref="A74:E74"/>
    <mergeCell ref="A75:E75"/>
    <mergeCell ref="A80:E80"/>
    <mergeCell ref="A81:E81"/>
    <mergeCell ref="A86:E86"/>
    <mergeCell ref="A87:E87"/>
    <mergeCell ref="A92:E92"/>
    <mergeCell ref="A93:E93"/>
    <mergeCell ref="B94:E94"/>
    <mergeCell ref="B95:E95"/>
    <mergeCell ref="B96:E96"/>
    <mergeCell ref="B99:E99"/>
    <mergeCell ref="B100:E100"/>
    <mergeCell ref="A101:E101"/>
    <mergeCell ref="A102:E102"/>
    <mergeCell ref="A140:E140"/>
    <mergeCell ref="A141:E141"/>
    <mergeCell ref="A151:E151"/>
    <mergeCell ref="A152:E152"/>
    <mergeCell ref="B161:E161"/>
    <mergeCell ref="A162:E162"/>
    <mergeCell ref="A163:E163"/>
    <mergeCell ref="A173:E173"/>
    <mergeCell ref="A174:E174"/>
    <mergeCell ref="B179:E179"/>
    <mergeCell ref="A180:E180"/>
    <mergeCell ref="A181:E181"/>
    <mergeCell ref="A188:E188"/>
    <mergeCell ref="A189:E189"/>
    <mergeCell ref="B194:E194"/>
    <mergeCell ref="A195:E195"/>
    <mergeCell ref="A196:E196"/>
    <mergeCell ref="A201:E201"/>
    <mergeCell ref="A202:E202"/>
    <mergeCell ref="A209:E209"/>
    <mergeCell ref="A210:E210"/>
    <mergeCell ref="A215:E215"/>
    <mergeCell ref="A222:E222"/>
    <mergeCell ref="A229:E229"/>
    <mergeCell ref="A230:E230"/>
    <mergeCell ref="A235:E235"/>
    <mergeCell ref="A236:E236"/>
    <mergeCell ref="A241:E241"/>
    <mergeCell ref="A242:E242"/>
    <mergeCell ref="A247:E247"/>
    <mergeCell ref="A252:E252"/>
    <mergeCell ref="A253:E253"/>
    <mergeCell ref="A261:E261"/>
    <mergeCell ref="A262:E262"/>
    <mergeCell ref="A267:E267"/>
    <mergeCell ref="A268:E268"/>
    <mergeCell ref="A273:E273"/>
    <mergeCell ref="A278:E278"/>
    <mergeCell ref="A279:E279"/>
    <mergeCell ref="A284:E284"/>
    <mergeCell ref="A289:E289"/>
    <mergeCell ref="A290:E290"/>
    <mergeCell ref="A295:E295"/>
    <mergeCell ref="A300:E300"/>
    <mergeCell ref="A301:E301"/>
    <mergeCell ref="B311:E311"/>
    <mergeCell ref="A312:E312"/>
    <mergeCell ref="A313:E313"/>
    <mergeCell ref="A322:E322"/>
    <mergeCell ref="A327:E327"/>
    <mergeCell ref="A328:E328"/>
    <mergeCell ref="A333:E333"/>
    <mergeCell ref="A339:E339"/>
    <mergeCell ref="A340:E340"/>
    <mergeCell ref="A345:E345"/>
    <mergeCell ref="A350:E350"/>
    <mergeCell ref="A351:E351"/>
    <mergeCell ref="A356:E356"/>
    <mergeCell ref="A357:E357"/>
    <mergeCell ref="A366:E366"/>
    <mergeCell ref="A371:E371"/>
    <mergeCell ref="A372:E372"/>
    <mergeCell ref="A377:E377"/>
    <mergeCell ref="A382:E382"/>
    <mergeCell ref="B387:E387"/>
    <mergeCell ref="A388:E388"/>
    <mergeCell ref="A389:E389"/>
    <mergeCell ref="A396:E396"/>
    <mergeCell ref="A397:E397"/>
    <mergeCell ref="A402:E402"/>
    <mergeCell ref="A403:E403"/>
    <mergeCell ref="B408:E408"/>
    <mergeCell ref="A409:E409"/>
    <mergeCell ref="A410:E410"/>
    <mergeCell ref="A418:E418"/>
    <mergeCell ref="A423:E423"/>
    <mergeCell ref="A424:E424"/>
    <mergeCell ref="A429:E429"/>
    <mergeCell ref="A430:E430"/>
    <mergeCell ref="A435:E435"/>
    <mergeCell ref="A436:E436"/>
    <mergeCell ref="A441:E441"/>
    <mergeCell ref="A442:E442"/>
    <mergeCell ref="B447:E447"/>
    <mergeCell ref="A448:E448"/>
    <mergeCell ref="A449:E449"/>
    <mergeCell ref="A454:E454"/>
    <mergeCell ref="A455:E455"/>
    <mergeCell ref="A460:E460"/>
    <mergeCell ref="A461:E461"/>
    <mergeCell ref="A466:E466"/>
    <mergeCell ref="A467:E467"/>
    <mergeCell ref="B472:E472"/>
    <mergeCell ref="A473:E473"/>
    <mergeCell ref="A474:E474"/>
    <mergeCell ref="A479:E479"/>
    <mergeCell ref="A480:E480"/>
    <mergeCell ref="A485:E485"/>
    <mergeCell ref="A486:E486"/>
    <mergeCell ref="A491:E491"/>
    <mergeCell ref="A492:E492"/>
    <mergeCell ref="A497:E497"/>
    <mergeCell ref="A498:E498"/>
    <mergeCell ref="B503:E503"/>
    <mergeCell ref="A504:E504"/>
    <mergeCell ref="A505:E505"/>
    <mergeCell ref="A518:E518"/>
    <mergeCell ref="A519:E519"/>
    <mergeCell ref="A528:E528"/>
    <mergeCell ref="A529:E529"/>
    <mergeCell ref="A534:E534"/>
    <mergeCell ref="A535:E535"/>
    <mergeCell ref="A540:E540"/>
    <mergeCell ref="A541:E541"/>
    <mergeCell ref="A552:E552"/>
    <mergeCell ref="A557:E557"/>
    <mergeCell ref="B562:E562"/>
    <mergeCell ref="A563:E563"/>
    <mergeCell ref="A564:E564"/>
    <mergeCell ref="A571:E571"/>
    <mergeCell ref="A572:E572"/>
    <mergeCell ref="A577:E577"/>
    <mergeCell ref="B578:E578"/>
    <mergeCell ref="B579:E579"/>
    <mergeCell ref="B580:E580"/>
    <mergeCell ref="B581:E581"/>
    <mergeCell ref="B582:E582"/>
    <mergeCell ref="A583:E583"/>
    <mergeCell ref="A638:E638"/>
    <mergeCell ref="A643:E643"/>
    <mergeCell ref="A644:E644"/>
    <mergeCell ref="A584:E584"/>
    <mergeCell ref="A585:E585"/>
    <mergeCell ref="A621:E621"/>
    <mergeCell ref="A626:E626"/>
    <mergeCell ref="A627:E627"/>
    <mergeCell ref="A637:E637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Kumrovec</cp:lastModifiedBy>
  <cp:lastPrinted>2021-08-20T07:23:08Z</cp:lastPrinted>
  <dcterms:created xsi:type="dcterms:W3CDTF">2021-02-26T12:08:53Z</dcterms:created>
  <dcterms:modified xsi:type="dcterms:W3CDTF">2021-10-14T06:15:09Z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01734361CD07C3C85B968AA4B2781C480C131A4BF1DCCE0484255B1E26629C81B52E3E8AB1F1E24459B763C2CBEC6D1D783A56BCA5F352EA310CEC1BA4B5D63E10CDEC28FAA1750BCAC94F4022A6DC80863AFB3041B93D9D4561B1F514C29A8CF73DFD18D3877FF46369AB6909ACB0B868836A632A2C3BE5E69432706C28CEF</vt:lpwstr>
  </property>
  <property fmtid="{D5CDD505-2E9C-101B-9397-08002B2CF9AE}" pid="3" name="Business Objects Context Information1">
    <vt:lpwstr>3C46CD13C40250185E68D187410C1BAD2C1C15F8D31E072224DCFE64E8BE36AC752A0EA493D692F1B45717611386A05DF0F9C3B64ABFFEAFD28F6A307597823F98FE078DAA1B97F87C227A813E750719037E2E40EBF55F5E3F74F51BFEEA4DCB6191E5282FA52688922BFD2C570B5D23EC69877350005C9993CDAA202C185BC</vt:lpwstr>
  </property>
  <property fmtid="{D5CDD505-2E9C-101B-9397-08002B2CF9AE}" pid="4" name="Business Objects Context Information2">
    <vt:lpwstr>4944E9433A14A31CA44E93C3CB76290C22F08862345014DF2CAA86CCA7EE6CB5E3DF352800A2D4FBBDB5E6ABD6AB5EAB5FF4D75DA8836580E166615D6A694223CD758DA50B7DA4F6D18AC6D53BEB2A04AFAA46E55C399A1C93E58F62AC03FB4714A82C86D406F861ACE73BEB8F783ACA4224C3B1FEBD1FFFFF573C390765D7A</vt:lpwstr>
  </property>
  <property fmtid="{D5CDD505-2E9C-101B-9397-08002B2CF9AE}" pid="5" name="Business Objects Context Information3">
    <vt:lpwstr>AEFE05A50BDAF52B4592F5569418F710B8AD6BA9B5CB7E252B08D16DC25F304D6A564CF8255449542EF8902D307952A4C81452130E4D7810B7FBB80BA30BBFDE53A9654E02C207A3EABA2CFD5AC4E2698F1A865ED9DF950634FAA2C8DF5A785EE8F3765128DBC952115F0F10D83E06377F5DCF4643DBAF6396B8BD4FBBB246E</vt:lpwstr>
  </property>
  <property fmtid="{D5CDD505-2E9C-101B-9397-08002B2CF9AE}" pid="6" name="Business Objects Context Information4">
    <vt:lpwstr>F18ED655E40588071E8F3B75A5FD1E9FBE3E559D901CBBE05E650CC774BE35B0CD5D71768E776BB9465786D5FBE9431292705B4597F2140FC59276F5434F6539A6C53B4485000554FA2A92B4939C9D5D6B37AD5E1747162D48305385AFBE8AEC461DC77CB809F994AB5A9A5281C8021A8A75226921CD84D9AEC827485D14557</vt:lpwstr>
  </property>
  <property fmtid="{D5CDD505-2E9C-101B-9397-08002B2CF9AE}" pid="7" name="Business Objects Context Information5">
    <vt:lpwstr>7010BF4E89C6833A6E828C28745132D1FF1870DA2EC011ABF11887B585B619AC668AEA809FEB2EF286D503D0D80B8D80E44D853E1519C0B936ACF4084E850AC16528DAB5B3E119FD185B66A44E958D0C7D0CC037A733C9DACF8E28FAF05F77CD741264DBCAFF05FFD9746D829E8DA5B21931837FCDF6E1354AF94D0E3A0F844</vt:lpwstr>
  </property>
  <property fmtid="{D5CDD505-2E9C-101B-9397-08002B2CF9AE}" pid="8" name="Business Objects Context Information6">
    <vt:lpwstr>6A899B06AADCEBF5C0CD1DEB4FA5A0595BFE49F1E39FE461BCEA68939E2DC1C29CBE17ABDEAAF9FD766966DC7669DD8FAC902646EE074F96BFB629D6CE04C2BC9F25FB2552DDFD117402FB7547CD9B565B9DA17C11EEACA6A67058C409705BE9852AB926</vt:lpwstr>
  </property>
</Properties>
</file>