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troskovnik" sheetId="1" r:id="rId1"/>
  </sheets>
  <definedNames>
    <definedName name="_xlnm.Print_Titles" localSheetId="0">'troskovnik'!$37:$37</definedName>
    <definedName name="_xlnm.Print_Area" localSheetId="0">'troskovnik'!$A$1:$E$278</definedName>
  </definedNames>
  <calcPr fullCalcOnLoad="1"/>
</workbook>
</file>

<file path=xl/sharedStrings.xml><?xml version="1.0" encoding="utf-8"?>
<sst xmlns="http://schemas.openxmlformats.org/spreadsheetml/2006/main" count="228" uniqueCount="193">
  <si>
    <t>Kod sastavljanja ponude i izvedbe asfalterskih radova u svemu se treba pridržavati Tehničkih uvjeta za asfaltni kolnik i Općih tehničkih uvjeta za radove na cestama.</t>
  </si>
  <si>
    <t>Izrada habajućeg sloja asfaltbetona AC 16 surf BIT 50/70, AG2 M2 (AB-16) debljine 6 cm na kolniku ceste prema Tehničkim uvjetima za asfaltne kolnike i HRN EN 13108-1.</t>
  </si>
  <si>
    <t>Podobnost materijala za izradu nasipa izvođač prije ugradnje dokazuje potvrdom o kvaliteti.</t>
  </si>
  <si>
    <t>PDV 25%</t>
  </si>
  <si>
    <t>SVEUKUPNO:</t>
  </si>
  <si>
    <t>02.05.</t>
  </si>
  <si>
    <r>
      <t>Nabijanje nasipa treba izvoditi tako da se postigne ME≥ 40 N/mm</t>
    </r>
    <r>
      <rPr>
        <vertAlign val="superscript"/>
        <sz val="10"/>
        <rFont val="CRO_Dutch-Normal"/>
        <family val="0"/>
      </rPr>
      <t>2</t>
    </r>
    <r>
      <rPr>
        <sz val="10"/>
        <rFont val="CRO_Dutch-Normal"/>
        <family val="0"/>
      </rPr>
      <t xml:space="preserve"> što izvođač dokazuje atestom.</t>
    </r>
  </si>
  <si>
    <r>
      <t>-</t>
    </r>
    <r>
      <rPr>
        <sz val="10"/>
        <rFont val="Times New Roman"/>
        <family val="1"/>
      </rPr>
      <t xml:space="preserve">           </t>
    </r>
    <r>
      <rPr>
        <sz val="10"/>
        <rFont val="CRO_Dutch-Normal"/>
        <family val="0"/>
      </rPr>
      <t>strojno ili ručno siječenje grmlja,</t>
    </r>
  </si>
  <si>
    <r>
      <t>-</t>
    </r>
    <r>
      <rPr>
        <sz val="10"/>
        <rFont val="Times New Roman"/>
        <family val="1"/>
      </rPr>
      <t xml:space="preserve">           </t>
    </r>
    <r>
      <rPr>
        <sz val="10"/>
        <rFont val="CRO_Dutch-Normal"/>
        <family val="0"/>
      </rPr>
      <t>čupanje ili iskop korijenja,</t>
    </r>
  </si>
  <si>
    <r>
      <t>-</t>
    </r>
    <r>
      <rPr>
        <sz val="10"/>
        <rFont val="Times New Roman"/>
        <family val="1"/>
      </rPr>
      <t xml:space="preserve">           </t>
    </r>
    <r>
      <rPr>
        <sz val="10"/>
        <rFont val="CRO_Dutch-Normal"/>
        <family val="0"/>
      </rPr>
      <t>deponiranje grmlja i korijerijenja izvan trase,</t>
    </r>
  </si>
  <si>
    <r>
      <t>-</t>
    </r>
    <r>
      <rPr>
        <sz val="10"/>
        <rFont val="Times New Roman"/>
        <family val="1"/>
      </rPr>
      <t xml:space="preserve">           </t>
    </r>
    <r>
      <rPr>
        <sz val="10"/>
        <rFont val="CRO_Dutch-Normal"/>
        <family val="0"/>
      </rPr>
      <t>uklanjanje svega štetnog materjala koji je ostao pri odstranjivanju grmlja i korijenja,</t>
    </r>
  </si>
  <si>
    <r>
      <t xml:space="preserve">-           </t>
    </r>
    <r>
      <rPr>
        <sz val="10"/>
        <rFont val="CRO_Dutch-Normal"/>
        <family val="0"/>
      </rPr>
      <t>postavljanje novih i izmjena postojećih prometnih znakova,</t>
    </r>
  </si>
  <si>
    <r>
      <t xml:space="preserve">-          </t>
    </r>
    <r>
      <rPr>
        <sz val="10"/>
        <rFont val="CRO_Dutch-Normal"/>
        <family val="0"/>
      </rPr>
      <t>objava privremene regulacije u javnim glasilima kao i početka i završetka trajanja iste,</t>
    </r>
  </si>
  <si>
    <r>
      <t xml:space="preserve">-           </t>
    </r>
    <r>
      <rPr>
        <sz val="10"/>
        <rFont val="CRO_Dutch-Normal"/>
        <family val="0"/>
      </rPr>
      <t>održavanje svih znakova za vrijeme privremene regulacije</t>
    </r>
  </si>
  <si>
    <r>
      <t xml:space="preserve">-          </t>
    </r>
    <r>
      <rPr>
        <sz val="10"/>
        <rFont val="CRO_Dutch-Normal"/>
        <family val="0"/>
      </rPr>
      <t>ispitivanje svakog sloja i dobavljanje svih atesta i druge radnje za potpuno dovršenje izrade nasipa.</t>
    </r>
  </si>
  <si>
    <r>
      <t xml:space="preserve">- </t>
    </r>
    <r>
      <rPr>
        <sz val="10"/>
        <rFont val="CRO_Dutch-Normal"/>
        <family val="0"/>
      </rPr>
      <t>tekuća i kontrolna ispitivanja, te pribavljanje atesta od ovlaštene tvrtke.</t>
    </r>
  </si>
  <si>
    <r>
      <t>- </t>
    </r>
    <r>
      <rPr>
        <sz val="10"/>
        <rFont val="CRO_Dutch-Normal"/>
        <family val="0"/>
      </rPr>
      <t>sva potrebna odsjecanja asfalta kao i prskanja podloge,</t>
    </r>
  </si>
  <si>
    <r>
      <t>Potrošnja po m</t>
    </r>
    <r>
      <rPr>
        <vertAlign val="superscript"/>
        <sz val="10"/>
        <rFont val="CRO_Dutch-Normal"/>
        <family val="0"/>
      </rPr>
      <t>1</t>
    </r>
    <r>
      <rPr>
        <sz val="10"/>
        <rFont val="CRO_Dutch-Normal"/>
        <family val="0"/>
      </rPr>
      <t xml:space="preserve"> cca 80 g.</t>
    </r>
  </si>
  <si>
    <r>
      <t>Obračunato po m</t>
    </r>
    <r>
      <rPr>
        <vertAlign val="superscript"/>
        <sz val="10"/>
        <rFont val="CRO_Dutch-Normal"/>
        <family val="0"/>
      </rPr>
      <t>1</t>
    </r>
    <r>
      <rPr>
        <sz val="10"/>
        <rFont val="CRO_Dutch-Normal"/>
        <family val="0"/>
      </rPr>
      <t xml:space="preserve"> izvedenog spoja.</t>
    </r>
  </si>
  <si>
    <r>
      <t>Obračun po m</t>
    </r>
    <r>
      <rPr>
        <vertAlign val="superscript"/>
        <sz val="10"/>
        <rFont val="CRO_Dutch-Normal"/>
        <family val="0"/>
      </rPr>
      <t>2</t>
    </r>
    <r>
      <rPr>
        <sz val="10"/>
        <rFont val="CRO_Dutch-Normal"/>
        <family val="0"/>
      </rPr>
      <t xml:space="preserve"> ugrađenog sloja.</t>
    </r>
  </si>
  <si>
    <t>Obračunato za cijelu zonu zahvata.</t>
  </si>
  <si>
    <t>U K U P N O :</t>
  </si>
  <si>
    <t>01.01.</t>
  </si>
  <si>
    <t>01.02.</t>
  </si>
  <si>
    <t>01.03.</t>
  </si>
  <si>
    <t>01.04.</t>
  </si>
  <si>
    <t>01.05.</t>
  </si>
  <si>
    <t>01.06.</t>
  </si>
  <si>
    <t>02.01.</t>
  </si>
  <si>
    <t>02.02.</t>
  </si>
  <si>
    <t>03.01.</t>
  </si>
  <si>
    <t>03.02.</t>
  </si>
  <si>
    <t>kom</t>
  </si>
  <si>
    <t>OPIS RADOVA</t>
  </si>
  <si>
    <t>OPĆE NAPOMENE</t>
  </si>
  <si>
    <t>Jedinične cijene u ovom troškovniku formirane su na osnovi cijena materijala, radne snage, strojeva i ostalih elemenata na dan davanja ponude</t>
  </si>
  <si>
    <t>One obuhvaćaju sav rad, materijal i organizaciju u cilju izvršenja radova u potpunosti i u skladu s projektom.</t>
  </si>
  <si>
    <t>Nadalje, jedinične cijene za pojedine vrste radova sadrže i sve one, posredne troškove, koji nisu iskazani u troškovniku, ali su neminovni za izvršenje radova predviđenih projektom, kao što su:</t>
  </si>
  <si>
    <t xml:space="preserve">Količine radova, koje se nakon dovršenja objekta ne mogu provjeriti izmjerom, upisuju se u građevinsku knjigu, odnosno u građevinski dnevnik. </t>
  </si>
  <si>
    <t>Nadzorni inženjer i izvođač potvrđuju svojim potpisom točnost upisanih podataka.</t>
  </si>
  <si>
    <t>Prije izvedbe takovih radova izvođač je dužan izvjestiti nadzornog inženjera da pristupa tim radovima, kako bi se na vrijeme utvrdile eventualno sporne količine i potvrdila točnost podataka.</t>
  </si>
  <si>
    <t>Samo na taj način utvrđeni radovi mogu se uzeti u obzir kod izrade privremenog ili konačnog obračuna.</t>
  </si>
  <si>
    <t>Kao primjer za ovu vrstu radova navodimo samo neke:</t>
  </si>
  <si>
    <t>Eventualne potrebne izmjene i dopune projekta donosit će sporazumno projektant, nadzorni inženjer i izvođač.</t>
  </si>
  <si>
    <t>Punovažne su one odluke, koje su upisane u građevinski dnevnik i ovjerene potpisima gore navedenih osoba ili odluke koju je investitor na neki drugi način odobrio.</t>
  </si>
  <si>
    <t>Za vrijeme izvođenja radova, izvođač je dužan osigurati nesmetan promet na postojećim  cestama i prilaznim putevima i regulirati ga odgovarajućim prometnim znacima.</t>
  </si>
  <si>
    <t>Višeradnje i manjeradnje po ugovorenim stavkama zaračunavati će se po istim cijenama.</t>
  </si>
  <si>
    <t>Troškovi eventualnih zastoja zbog instalacija i imovinsko-pravnih odnosa neće se priznavati, te ih treba uključiti u jedinične cijene radova.</t>
  </si>
  <si>
    <t>Pod poprečnim profilima podrazumijeva se profil kakav je ucrtan u projektu.</t>
  </si>
  <si>
    <t>U cijenu koštanja ulazi materijal i radna snaga.</t>
  </si>
  <si>
    <t>Ručni iskop probnih šliceva.</t>
  </si>
  <si>
    <t>Ova stavka obuhvaća:</t>
  </si>
  <si>
    <t>Iskope ograditi i osigurati po HTZ propisima.</t>
  </si>
  <si>
    <t>Krčenje postojećeg grmlja i drveća do debljine 10 cm. (OTU, knjiga I, 1-03.1).</t>
  </si>
  <si>
    <t>Ova stavka obuhvaća slijedeće radove:</t>
  </si>
  <si>
    <t>Točnu količinu izvedenih radova treba utvrditi prilikom izvedbe upisom u građevinski dnevnik.</t>
  </si>
  <si>
    <t>Lokaciju deponije izvođač je dužan zatražiti od nadležnih općinskih službi prije početka izvođenja radova.</t>
  </si>
  <si>
    <t>Deponija na udaljenosti do 5 km.</t>
  </si>
  <si>
    <t>Sječa stabala i vađenje panjeva i korijenja. (OTU, knjiga I, 1-03.1).</t>
  </si>
  <si>
    <t>Strojno i ručno siječenje stabala sa vađenjem panjeva.</t>
  </si>
  <si>
    <t xml:space="preserve">Stabla treba posjeći i ispiliti na dužine pogodne za transport. </t>
  </si>
  <si>
    <t>Promjer stabla mjeri se na visini 1.3 m od terena, a debljina promjera panja ranije posječenih stabala na mjestima gdje su posječena.</t>
  </si>
  <si>
    <t>Stavka obuhvaća slijedeće radove:</t>
  </si>
  <si>
    <t>Obračunato po komadu posječenog stabla sa izvađenim panjem, zatrpanom i nabijenom rupom, te odvozom materijala na deponiju.</t>
  </si>
  <si>
    <t>-  ø 10 - 30 cm</t>
  </si>
  <si>
    <t>Snimanje izvedenog stanja prometnih površina nakon potpunog dovršenja svih radova. (OTU, knjiga I, 1-02.6).</t>
  </si>
  <si>
    <t>Snimanje treba izvršiti ovlaštena tvrtka za tu vrstu posla.</t>
  </si>
  <si>
    <t>Privremena regulacija prometa za vrijeme izvođenja radova.</t>
  </si>
  <si>
    <t>Pod ovom regulacijom prometa podrazumijeva se šira regulacija prometa obilaznim ulicama, dok užu regulaciju prometa tj. zatvaranje gradilišta i regulaciju prometa preko samog gradilišta treba izvođač obuhvatiti organizacijom gradilišta.</t>
  </si>
  <si>
    <t>Iskop humusa debljine 30 cm. (OTU, knjiga II, 2-01.).</t>
  </si>
  <si>
    <t>Humus se iskopava isključivo strojno, a ručno jedino tamo gdje to strojevi ne bi mogli obaviti.</t>
  </si>
  <si>
    <t>Površine na kojima je nakon iskopa humusa predviđena izrada nasipa, potrebno je odmah urediti i sabiti, prema (OTU, knjiga II, 2-08.1) te izraditi i zbiti prvi sloj nasipa u svemu prema točki 2.9.</t>
  </si>
  <si>
    <t>Lokacija deponije kao u stavci 01.03.</t>
  </si>
  <si>
    <t>Iskop na trasi u širokom otkopu u materijalu "C" kategorije. (OTU, knjiga II, 2-02.3).</t>
  </si>
  <si>
    <t>Rad obuhvaća široke iskope predviđene projektom ili zahtjevom nadzornog inženjera u materijalu kategorije "C", s utovarom iskopanog materijala u prijevozno sredstvo i prijevoz na deponiju i planiranje na deponiji, radove na uređenju i čišćenju pokosa, te planiranje iskopanih površina.</t>
  </si>
  <si>
    <t>Pri izradi iskopa treba provesti sve mjere sigurnosti pri radu i sva potrebna osiguranja postojećih objekata i komunikacija.</t>
  </si>
  <si>
    <t>Široki iskop treba obavljati upotrebom odgovarajuće mehanizacije, a ručni rad treba ograničiti na neophodni minimum.</t>
  </si>
  <si>
    <t>Sve iskope treba urediti prema karakterističnim profilima, predviđenim kotama i nagibima u projektu, odnosno prema zahtjevu nadzornog inženjera.</t>
  </si>
  <si>
    <t>Izrada nasipa od kamenog materijala, šljunka ili pećinskog kamena (dolomita), granulacije 0/63 mm s time da se dopušta 15 % zrna veličine do 100 mm. (OTU, knjiga II, 2-09.3).</t>
  </si>
  <si>
    <t>Nasip se izvodi u slojevima čiju debljinu treba odrediti obzirom na vrstu materijala i raspoloživa sredstva za nabijanje.</t>
  </si>
  <si>
    <t>02.04.</t>
  </si>
  <si>
    <t>Oblaganje zelenih površina humusom u debljini sloja od 20 cm dobivenim na trasi. (OTU, knjiga II, 2-16.2, 2-15.1).</t>
  </si>
  <si>
    <t>Nakon preuzimanja ispitanog planuma u usjecima, zasjecima i nasipima, donjeg stroja (posteljice) u pogledu zbijenosti, ravnosti projektiranih nagiba, pravilno izvedene odvodnje, a sve prema važećim standardima, pristupa se izradi tamponskog sloja.</t>
  </si>
  <si>
    <t>Za izradu ovog sloja može se upotrebiti šljunčani materijal za koji je pribavljen atest o njegovoj podobnosti za izradu tamponskog sloja.</t>
  </si>
  <si>
    <t>Šljunčani materijal se mora navoziti (navlačiti) tako da se ne ošteti izvedeni profil posteljice.</t>
  </si>
  <si>
    <t>Šljunčani tampon se mora nabiti (uvibrirati) odgovarajućim vibracionim strojevima.</t>
  </si>
  <si>
    <t>Sve nepravilnosti utvrđene za vrijeme zbijanja mora izvođač o svom trošku ukloniti.</t>
  </si>
  <si>
    <t>Sva tekuća i kontrolna ispitivanja treba vršiti prema važećim standardima i propisima u toku građenja.</t>
  </si>
  <si>
    <t>03.03.</t>
  </si>
  <si>
    <t>OPĆA NAPOMENA ZA IZVEDBU SVIH</t>
  </si>
  <si>
    <t>VRSTA ASFALTERSKIH RADOVA</t>
  </si>
  <si>
    <t>Tehnički uvjeti za izvedbu asfalterskih radova nisu posebno opisani u stavkama troškovnika već su dani u posebnom prilogu Program kontrole i osiguranja kvalitete.</t>
  </si>
  <si>
    <t>U cijenu mora biti uračunato:</t>
  </si>
  <si>
    <t>Uzdužni spoj valja se odmah nakon polaganja nove vruće asfaltne mješavine.</t>
  </si>
  <si>
    <t>01.04.01. Sječa stabala</t>
  </si>
  <si>
    <t>01.04.02. Vađenje panjeva</t>
  </si>
  <si>
    <t>R E K A P I T U L A C I J A:</t>
  </si>
  <si>
    <r>
      <t xml:space="preserve">-         </t>
    </r>
    <r>
      <rPr>
        <sz val="10"/>
        <rFont val="CRO_Dutch-Normal"/>
        <family val="0"/>
      </rPr>
      <t>razni radovi u vezi s organizacijom i uređenjem gradilišta prije početka građenja,</t>
    </r>
  </si>
  <si>
    <r>
      <t xml:space="preserve">-         </t>
    </r>
    <r>
      <rPr>
        <sz val="10"/>
        <rFont val="CRO_Dutch-Normal"/>
        <family val="0"/>
      </rPr>
      <t>razni radovi u vezi s uređenjem gradilišta nakon dovršenja građevine, kao što su čišćenje i uređenje prostora gdje je izvođač imao barake, strojeve i sl.,</t>
    </r>
  </si>
  <si>
    <r>
      <t xml:space="preserve">-         </t>
    </r>
    <r>
      <rPr>
        <sz val="10"/>
        <rFont val="CRO_Dutch-Normal"/>
        <family val="0"/>
      </rPr>
      <t>sve društvene i socijalne dažbine,</t>
    </r>
  </si>
  <si>
    <r>
      <t xml:space="preserve">-         </t>
    </r>
    <r>
      <rPr>
        <sz val="10"/>
        <rFont val="CRO_Dutch-Normal"/>
        <family val="0"/>
      </rPr>
      <t>svi posredni i neposredni troškovi, koji su potrebni za pravilno i pravovremeno izvršenje radova.</t>
    </r>
  </si>
  <si>
    <r>
      <t xml:space="preserve">-         </t>
    </r>
    <r>
      <rPr>
        <sz val="10"/>
        <rFont val="CRO_Dutch-Normal"/>
        <family val="0"/>
      </rPr>
      <t>iskop temelja,</t>
    </r>
  </si>
  <si>
    <r>
      <t xml:space="preserve">-         </t>
    </r>
    <r>
      <rPr>
        <sz val="10"/>
        <rFont val="CRO_Dutch-Normal"/>
        <family val="0"/>
      </rPr>
      <t>rušenje zgrada i raznih objekata,</t>
    </r>
  </si>
  <si>
    <r>
      <t xml:space="preserve">-         </t>
    </r>
    <r>
      <rPr>
        <sz val="10"/>
        <rFont val="CRO_Dutch-Normal"/>
        <family val="0"/>
      </rPr>
      <t>utvrđivanje kategorije tla pri iskopu humusa,</t>
    </r>
  </si>
  <si>
    <r>
      <t xml:space="preserve">-         </t>
    </r>
    <r>
      <rPr>
        <sz val="10"/>
        <rFont val="CRO_Dutch-Normal"/>
        <family val="0"/>
      </rPr>
      <t>sječa stabala, žbunja i grmlja,</t>
    </r>
  </si>
  <si>
    <r>
      <t xml:space="preserve">-         </t>
    </r>
    <r>
      <rPr>
        <sz val="10"/>
        <rFont val="CRO_Dutch-Normal"/>
        <family val="0"/>
      </rPr>
      <t>vađenje panjeva i slično.</t>
    </r>
  </si>
  <si>
    <r>
      <t xml:space="preserve">-         </t>
    </r>
    <r>
      <rPr>
        <sz val="10"/>
        <rFont val="CRO_Dutch-Normal"/>
        <family val="0"/>
      </rPr>
      <t>rad na pažljivom ručnom iskopu probnih šliceva na prosječnom razmaku od 50 m i na mjestima koja odredi nadzorni inženjer radi utvrđivanja položaja (visinski i tlocrtno) pojedinih instalacija do dužine iskopa od 1.5 m.</t>
    </r>
  </si>
  <si>
    <r>
      <t>Obračunato po m</t>
    </r>
    <r>
      <rPr>
        <vertAlign val="superscript"/>
        <sz val="10"/>
        <rFont val="CRO_Dutch-Normal"/>
        <family val="0"/>
      </rPr>
      <t>1</t>
    </r>
    <r>
      <rPr>
        <sz val="10"/>
        <rFont val="CRO_Dutch-Normal"/>
        <family val="0"/>
      </rPr>
      <t xml:space="preserve"> ručno iskopanog rova.</t>
    </r>
  </si>
  <si>
    <r>
      <t>m</t>
    </r>
    <r>
      <rPr>
        <vertAlign val="superscript"/>
        <sz val="10"/>
        <rFont val="CRO_Dutch-Normal"/>
        <family val="0"/>
      </rPr>
      <t>1</t>
    </r>
  </si>
  <si>
    <r>
      <t>-</t>
    </r>
    <r>
      <rPr>
        <sz val="10"/>
        <rFont val="Times New Roman"/>
        <family val="1"/>
      </rPr>
      <t xml:space="preserve">         </t>
    </r>
    <r>
      <rPr>
        <sz val="10"/>
        <rFont val="CRO_Dutch-Normal"/>
        <family val="0"/>
      </rPr>
      <t>utovar, istovar i prijevoz na deponiju udaljenosto do 5 km ili uništavanje paljenjem na trasi.</t>
    </r>
  </si>
  <si>
    <r>
      <t>Obračunato po m</t>
    </r>
    <r>
      <rPr>
        <vertAlign val="superscript"/>
        <sz val="10"/>
        <rFont val="CRO_Dutch-Normal"/>
        <family val="0"/>
      </rPr>
      <t>2</t>
    </r>
    <r>
      <rPr>
        <sz val="10"/>
        <rFont val="CRO_Dutch-Normal"/>
        <family val="0"/>
      </rPr>
      <t xml:space="preserve"> iskrčenog grmlja.</t>
    </r>
  </si>
  <si>
    <r>
      <t>m</t>
    </r>
    <r>
      <rPr>
        <vertAlign val="superscript"/>
        <sz val="10"/>
        <rFont val="CRO_Dutch-Normal"/>
        <family val="0"/>
      </rPr>
      <t>2</t>
    </r>
  </si>
  <si>
    <r>
      <t>-</t>
    </r>
    <r>
      <rPr>
        <sz val="10"/>
        <rFont val="Times New Roman"/>
        <family val="1"/>
      </rPr>
      <t xml:space="preserve">         </t>
    </r>
    <r>
      <rPr>
        <sz val="10"/>
        <rFont val="CRO_Dutch-Normal"/>
        <family val="0"/>
      </rPr>
      <t>deponiranje ispiljenih komada stabala izvan trase sa utovarom, istovarom i prijevozom,</t>
    </r>
  </si>
  <si>
    <r>
      <t>-</t>
    </r>
    <r>
      <rPr>
        <sz val="10"/>
        <rFont val="Times New Roman"/>
        <family val="1"/>
      </rPr>
      <t xml:space="preserve">         </t>
    </r>
    <r>
      <rPr>
        <sz val="10"/>
        <rFont val="CRO_Dutch-Normal"/>
        <family val="0"/>
      </rPr>
      <t>strojno vađenje panjeva i deponiranje van trase sa utovarom, istovarom i prijevozom,</t>
    </r>
  </si>
  <si>
    <r>
      <t>-</t>
    </r>
    <r>
      <rPr>
        <sz val="10"/>
        <rFont val="Times New Roman"/>
        <family val="1"/>
      </rPr>
      <t xml:space="preserve">         </t>
    </r>
    <r>
      <rPr>
        <sz val="10"/>
        <rFont val="CRO_Dutch-Normal"/>
        <family val="0"/>
      </rPr>
      <t>vađenje panjeva ranije posječenih stabala izvršiti na isti način kako je to predviđeno za panjeve koji se vade nakon sječe stabala,</t>
    </r>
  </si>
  <si>
    <r>
      <t>-</t>
    </r>
    <r>
      <rPr>
        <sz val="10"/>
        <rFont val="Times New Roman"/>
        <family val="1"/>
      </rPr>
      <t xml:space="preserve">         </t>
    </r>
    <r>
      <rPr>
        <sz val="10"/>
        <rFont val="CRO_Dutch-Normal"/>
        <family val="0"/>
      </rPr>
      <t>na površinama budućeg nasipa treba sve rupe nastale vađenjem bilo novih, bilo starih panjeva popuniti zemljom i dobro nabiti.</t>
    </r>
  </si>
  <si>
    <r>
      <t>Obračunato po m</t>
    </r>
    <r>
      <rPr>
        <vertAlign val="superscript"/>
        <sz val="10"/>
        <rFont val="CRO_Dutch-Normal"/>
        <family val="0"/>
      </rPr>
      <t>3</t>
    </r>
    <r>
      <rPr>
        <sz val="10"/>
        <rFont val="CRO_Dutch-Normal"/>
        <family val="0"/>
      </rPr>
      <t xml:space="preserve"> porušenih i uklonjenih starih objekata.</t>
    </r>
  </si>
  <si>
    <r>
      <t>m</t>
    </r>
    <r>
      <rPr>
        <vertAlign val="superscript"/>
        <sz val="10"/>
        <rFont val="CRO_Dutch-Normal"/>
        <family val="0"/>
      </rPr>
      <t>3</t>
    </r>
  </si>
  <si>
    <r>
      <t xml:space="preserve">-         </t>
    </r>
    <r>
      <rPr>
        <sz val="10"/>
        <rFont val="CRO_Dutch-Normal"/>
        <family val="0"/>
      </rPr>
      <t>nakon prestanka privremene regulacije vraćanje prometnih znakova u prvobitno stanje,</t>
    </r>
  </si>
  <si>
    <r>
      <t>Obračunato po m</t>
    </r>
    <r>
      <rPr>
        <vertAlign val="superscript"/>
        <sz val="10"/>
        <rFont val="CRO_Dutch-Normal"/>
        <family val="0"/>
      </rPr>
      <t>3</t>
    </r>
    <r>
      <rPr>
        <sz val="10"/>
        <rFont val="CRO_Dutch-Normal"/>
        <family val="0"/>
      </rPr>
      <t xml:space="preserve"> stvarno iskopanog humusa u sraslom stanju, a jedinična cijena uključuje iskop humusa, prebacivanje u deponiju sa razastiranjem i planiranjem kao i sve ostalo prema važećim propisima za ovu stavku.</t>
    </r>
  </si>
  <si>
    <r>
      <t>Ovom stavkom obuhvaćeno je planiranje do točnosti ± 3 cm i zbijanje posteljice tako da se postigne MS≥ 20 N/mm</t>
    </r>
    <r>
      <rPr>
        <vertAlign val="superscript"/>
        <sz val="10"/>
        <rFont val="CRO_Dutch-Normal"/>
        <family val="0"/>
      </rPr>
      <t>2</t>
    </r>
    <r>
      <rPr>
        <sz val="10"/>
        <rFont val="CRO_Dutch-Normal"/>
        <family val="0"/>
      </rPr>
      <t>.</t>
    </r>
  </si>
  <si>
    <r>
      <t>Obračunato po m</t>
    </r>
    <r>
      <rPr>
        <vertAlign val="superscript"/>
        <sz val="10"/>
        <rFont val="CRO_Dutch-Normal"/>
        <family val="0"/>
      </rPr>
      <t>3</t>
    </r>
    <r>
      <rPr>
        <sz val="10"/>
        <rFont val="CRO_Dutch-Normal"/>
        <family val="0"/>
      </rPr>
      <t xml:space="preserve"> iskopanog materijala u sraslom stanju.</t>
    </r>
  </si>
  <si>
    <r>
      <t xml:space="preserve">-         </t>
    </r>
    <r>
      <rPr>
        <sz val="10"/>
        <rFont val="CRO_Dutch-Normal"/>
        <family val="0"/>
      </rPr>
      <t>dobavu šljunka ili kamenog materijala, prijevoz na gradilište, istovar sa razastiranjem u slojevima, nabijanje, te planiranje završnog sloja sa točnošću ±3 cm,</t>
    </r>
  </si>
  <si>
    <r>
      <t>Obračunato po m</t>
    </r>
    <r>
      <rPr>
        <vertAlign val="superscript"/>
        <sz val="10"/>
        <rFont val="CRO_Dutch-Normal"/>
        <family val="0"/>
      </rPr>
      <t>3</t>
    </r>
    <r>
      <rPr>
        <sz val="10"/>
        <rFont val="CRO_Dutch-Normal"/>
        <family val="0"/>
      </rPr>
      <t xml:space="preserve"> nasipa mjerenjem profila u nabijenom stanju.</t>
    </r>
  </si>
  <si>
    <r>
      <t xml:space="preserve">-         </t>
    </r>
    <r>
      <rPr>
        <sz val="10"/>
        <rFont val="CRO_Dutch-Normal"/>
        <family val="0"/>
      </rPr>
      <t>doprema humusa iz deponije,</t>
    </r>
  </si>
  <si>
    <r>
      <t xml:space="preserve">-         </t>
    </r>
    <r>
      <rPr>
        <sz val="10"/>
        <rFont val="CRO_Dutch-Normal"/>
        <family val="0"/>
      </rPr>
      <t>razastiranje humusa,</t>
    </r>
  </si>
  <si>
    <r>
      <t xml:space="preserve">-         </t>
    </r>
    <r>
      <rPr>
        <sz val="10"/>
        <rFont val="CRO_Dutch-Normal"/>
        <family val="0"/>
      </rPr>
      <t>planiranje prema datim padovima,</t>
    </r>
  </si>
  <si>
    <r>
      <t xml:space="preserve">-         </t>
    </r>
    <r>
      <rPr>
        <sz val="10"/>
        <rFont val="CRO_Dutch-Normal"/>
        <family val="0"/>
      </rPr>
      <t>zatravljivanje uređenih površina.</t>
    </r>
  </si>
  <si>
    <r>
      <t>Obračunato po m</t>
    </r>
    <r>
      <rPr>
        <vertAlign val="superscript"/>
        <sz val="10"/>
        <rFont val="CRO_Dutch-Normal"/>
        <family val="0"/>
      </rPr>
      <t>2</t>
    </r>
    <r>
      <rPr>
        <sz val="10"/>
        <rFont val="CRO_Dutch-Normal"/>
        <family val="0"/>
      </rPr>
      <t xml:space="preserve"> humuzirane površine.</t>
    </r>
  </si>
  <si>
    <r>
      <t>Obračunato po m</t>
    </r>
    <r>
      <rPr>
        <vertAlign val="superscript"/>
        <sz val="10"/>
        <rFont val="CRO_Dutch-Normal"/>
        <family val="0"/>
      </rPr>
      <t>3</t>
    </r>
    <r>
      <rPr>
        <sz val="10"/>
        <rFont val="CRO_Dutch-Normal"/>
        <family val="0"/>
      </rPr>
      <t xml:space="preserve"> ugrađenog sloja šljunka u zbijenom stanju.</t>
    </r>
  </si>
  <si>
    <t>Obračunato po iskolčenom poprečnom profilu.</t>
  </si>
  <si>
    <t>prof</t>
  </si>
  <si>
    <r>
      <t>m</t>
    </r>
    <r>
      <rPr>
        <vertAlign val="superscript"/>
        <sz val="10"/>
        <rFont val="Arial"/>
        <family val="2"/>
      </rPr>
      <t>3</t>
    </r>
  </si>
  <si>
    <t>Izrada tamponskog sloja od vibriranog drobljenog kamenog materijala ili šljunka 0/63 mm u debljini sloja od 25 cm na nogostupu i 50 cm na kolniku. (OTU, knjiga III, 5-01.).</t>
  </si>
  <si>
    <t xml:space="preserve"> </t>
  </si>
  <si>
    <t>01. PRIPREMNI I ZAVRŠNI RADOVI ...........................................................</t>
  </si>
  <si>
    <t>02. DONJI STROJ ......................................................................................</t>
  </si>
  <si>
    <t>03. GORNJI STROJ....................................................................................</t>
  </si>
  <si>
    <t>Rad obuhvaća površinski iskop humusa predviđene debljine i njegovo prebacivanje na privremenu deponiju u blizini trase.</t>
  </si>
  <si>
    <t>Iskolčenje trase prometnih površina i osiguranje glavnih točaka trase sa postavljanjem visinskih kolaca za pojedine faze radova, sa označavanjem profila i pomoćnih profila usjeka i nasipa, te održavanje istih prema potrebi za cijelo vrijeme izvođenja radova. (OTU, knjiga I, 1-02).</t>
  </si>
  <si>
    <t>Rušenje postojeće asfaltne konstrukcije ceste prosječne debljine 40 cm.</t>
  </si>
  <si>
    <t>Stavkom je obuhvaćeno rezanje postojeće asfaltne kolničke konstrukcije na granici zahvata tj. priključenjima na postojeće stanje, kružnom pilom prosječne debljine 10 cm.</t>
  </si>
  <si>
    <t>b) rezanje asfalta</t>
  </si>
  <si>
    <t>Rušenje starih objekata od betona ili kamena (betonskog rubnjaka s temeljem, parapeta ograda, propusta, naveženih betonskih blokova i sl.) te njihovo uklanjanje s trase i odvoz na deponiju (kao u stavci 01.03.).</t>
  </si>
  <si>
    <t>Iskop je obračunat u stavci 02.02.</t>
  </si>
  <si>
    <r>
      <t>Obračunato po m</t>
    </r>
    <r>
      <rPr>
        <vertAlign val="superscript"/>
        <sz val="10"/>
        <rFont val="CRO_Dutch-Normal"/>
        <family val="0"/>
      </rPr>
      <t>3</t>
    </r>
    <r>
      <rPr>
        <sz val="10"/>
        <rFont val="CRO_Dutch-Normal"/>
        <family val="0"/>
      </rPr>
      <t xml:space="preserve"> srušene konstrukcije i po m</t>
    </r>
    <r>
      <rPr>
        <vertAlign val="superscript"/>
        <sz val="10"/>
        <rFont val="CRO_Dutch-Normal"/>
        <family val="0"/>
      </rPr>
      <t>1</t>
    </r>
    <r>
      <rPr>
        <sz val="10"/>
        <rFont val="CRO_Dutch-Normal"/>
        <family val="0"/>
      </rPr>
      <t xml:space="preserve"> rezanja asfalta.</t>
    </r>
  </si>
  <si>
    <r>
      <t>-</t>
    </r>
    <r>
      <rPr>
        <sz val="10"/>
        <rFont val="Times New Roman"/>
        <family val="1"/>
      </rPr>
      <t xml:space="preserve">          </t>
    </r>
    <r>
      <rPr>
        <sz val="10"/>
        <rFont val="CRO_Dutch-Normal"/>
        <family val="0"/>
      </rPr>
      <t>piljenje stabala na komade određene dužine - strojno ili ručno,</t>
    </r>
  </si>
  <si>
    <r>
      <t>-</t>
    </r>
    <r>
      <rPr>
        <sz val="10"/>
        <rFont val="Times New Roman"/>
        <family val="1"/>
      </rPr>
      <t xml:space="preserve">          </t>
    </r>
    <r>
      <rPr>
        <sz val="10"/>
        <rFont val="CRO_Dutch-Normal"/>
        <family val="0"/>
      </rPr>
      <t>kresanje granja sa paljenjem i uništavanjem istih ili utovar, istovar i prijevoz na deponiju,</t>
    </r>
  </si>
  <si>
    <r>
      <t>-</t>
    </r>
    <r>
      <rPr>
        <sz val="10"/>
        <rFont val="Times New Roman"/>
        <family val="1"/>
      </rPr>
      <t xml:space="preserve">          </t>
    </r>
    <r>
      <rPr>
        <sz val="10"/>
        <rFont val="CRO_Dutch-Normal"/>
        <family val="0"/>
      </rPr>
      <t>sječa odnosno piljenje stabala strojno ili ručno,</t>
    </r>
  </si>
  <si>
    <r>
      <t>-</t>
    </r>
    <r>
      <rPr>
        <sz val="10"/>
        <rFont val="Times New Roman"/>
        <family val="1"/>
      </rPr>
      <t xml:space="preserve">         </t>
    </r>
    <r>
      <rPr>
        <sz val="10"/>
        <rFont val="CRO_Dutch-Normal"/>
        <family val="0"/>
      </rPr>
      <t>nastale rupe pri čupanju korijenja popuniti zemljom i nabiti, ukoliko će na takvo tlo doći nasip,</t>
    </r>
  </si>
  <si>
    <t>a) rušenje postojeće asfaltne konstrukcije</t>
  </si>
  <si>
    <t>Izrada uzdužnog spoja na postojeći asfalt premazom specijalne polimerizirane mase.</t>
  </si>
  <si>
    <t>01.08.</t>
  </si>
  <si>
    <t>02.03.</t>
  </si>
  <si>
    <t>03.04.</t>
  </si>
  <si>
    <t>01.  PRIPREMNI I ZAVRŠNI RADOVI</t>
  </si>
  <si>
    <t>01.  PRIPREMNI I ZAVRŠNI RADOVI  -  UKUPNO :</t>
  </si>
  <si>
    <t>02.  DONJI STROJ</t>
  </si>
  <si>
    <t>02.  DONJI STROJ  -  UKUPNO:</t>
  </si>
  <si>
    <t>03.  GORNJI STROJ</t>
  </si>
  <si>
    <t>03.  GORNJI STROJ  -  UKUPNO:</t>
  </si>
  <si>
    <r>
      <t>Obračunato po m</t>
    </r>
    <r>
      <rPr>
        <vertAlign val="superscript"/>
        <sz val="10"/>
        <rFont val="CRO_Dutch-Normal"/>
        <family val="0"/>
      </rPr>
      <t>3</t>
    </r>
    <r>
      <rPr>
        <sz val="10"/>
        <rFont val="CRO_Dutch-Normal"/>
        <family val="0"/>
      </rPr>
      <t xml:space="preserve"> ugrađenog kamena i po m</t>
    </r>
    <r>
      <rPr>
        <vertAlign val="superscript"/>
        <sz val="10"/>
        <rFont val="CRO_Dutch-Normal"/>
        <family val="0"/>
      </rPr>
      <t>3</t>
    </r>
    <r>
      <rPr>
        <sz val="10"/>
        <rFont val="CRO_Dutch-Normal"/>
        <family val="0"/>
      </rPr>
      <t xml:space="preserve"> ugrađenog betona.</t>
    </r>
  </si>
  <si>
    <t>-  beton C25/30</t>
  </si>
  <si>
    <t>Snimku izvedenog stanja potrebno je predati u Županijsku upravu za ceste.</t>
  </si>
  <si>
    <t>-  geotekstil 300g/m2</t>
  </si>
  <si>
    <t>Obračunato po m2 snimljene površine.</t>
  </si>
  <si>
    <t>Opis stavke</t>
  </si>
  <si>
    <t>Jed. mjere</t>
  </si>
  <si>
    <t>Količina</t>
  </si>
  <si>
    <t>Jed. cijena</t>
  </si>
  <si>
    <t>Ukupna cijena</t>
  </si>
  <si>
    <r>
      <t xml:space="preserve">-         </t>
    </r>
    <r>
      <rPr>
        <sz val="10"/>
        <rFont val="CRO_Dutch-Normal"/>
        <family val="0"/>
      </rPr>
      <t>izrada elaborata privremene regulacije prometa i ishođenje suglasnosti od Općine Kumrovec,</t>
    </r>
  </si>
  <si>
    <t>Izrada temeljne stope potpornog zida od lomljenog kamena promjera ø10-50 cm povezanog betonom C25/30, dimenzija 1.0x1.0 m.</t>
  </si>
  <si>
    <t>U cijenu je uračunata nabava, doprema i ugradnja.</t>
  </si>
  <si>
    <r>
      <t xml:space="preserve">-  kamen promjera </t>
    </r>
    <r>
      <rPr>
        <sz val="10"/>
        <rFont val="Arial"/>
        <family val="2"/>
      </rPr>
      <t>ø</t>
    </r>
    <r>
      <rPr>
        <sz val="10"/>
        <rFont val="CRO_Dutch-Normal"/>
        <family val="0"/>
      </rPr>
      <t>10-30 cm</t>
    </r>
  </si>
  <si>
    <r>
      <t xml:space="preserve">-  kamen promjera </t>
    </r>
    <r>
      <rPr>
        <sz val="10"/>
        <rFont val="Arial"/>
        <family val="2"/>
      </rPr>
      <t>ø</t>
    </r>
    <r>
      <rPr>
        <sz val="10"/>
        <rFont val="CRO_Dutch-Normal"/>
        <family val="0"/>
      </rPr>
      <t>30-50 cm</t>
    </r>
  </si>
  <si>
    <t>-  vodonepropusni sloj nabijene gline</t>
  </si>
  <si>
    <t>03.06.</t>
  </si>
  <si>
    <t>01.07.</t>
  </si>
  <si>
    <r>
      <t>Na površini tampona kolnika zahtijeva se zbijenost Ms≥60 N/mm</t>
    </r>
    <r>
      <rPr>
        <vertAlign val="superscript"/>
        <sz val="10"/>
        <rFont val="CRO_Dutch-Normal"/>
        <family val="0"/>
      </rPr>
      <t>2</t>
    </r>
    <r>
      <rPr>
        <sz val="10"/>
        <rFont val="CRO_Dutch-Normal"/>
        <family val="0"/>
      </rPr>
      <t>.</t>
    </r>
  </si>
  <si>
    <t xml:space="preserve">
Ova stavka obuhvaća:
- pribavljanje potvrde o kavliteti za drobljeni kameni materijal prije početka radova,
- nabava, dovoz i istovar drobljenog kamenog materijala,
- razgrtanje, planiranje, profiliranje tamponskog sloja i zbijanje,</t>
  </si>
  <si>
    <t xml:space="preserve">- kontrola ravnine i visine izvedenog tamponskog sloja,
- sve radove na ispitivanju koji su potrebni za pravilno izveden tampon od drobljenog kamenog materijala prema:
- tehnička svojstva agregata za nosive slojeve od nevezanih mješavina specificirana su prema normama HRN EN 13242:2008 i HRN EN 13285:2010,
- zahtijevana najmanja vrijednost modula stišljivosti metodom kružne ploče (prema standardu HRN U.B1.046),
- stupanj zbijenosti na završnoj površini nosivog sloja od zrnatog kamenog materijala bez veziva (prema standardu HRN U.B1.016). kao i pribavljanje izvješća o izvedenom ispitivanju.   </t>
  </si>
  <si>
    <t>Dobava i ugradnja gotovih betonskih rubnjaka dimenzije 18/24 cm od betona klase C30/37 položenih na betonsku podlogu sa stražnjim zidićem od betona klase C16/20 izrađenim u svemu prema detalju u projektu. (OTU, knjiga II, 3-04.7.1).</t>
  </si>
  <si>
    <t>Gotovi betonski rubnjaci moraju biti prvoklasno izrađeni.</t>
  </si>
  <si>
    <t>Prema potrebi određeni će se komadi bez posebne naplate izraditi tlocrtno zakrivljeni.</t>
  </si>
  <si>
    <t>U stavci je uračunata dobava i ugradnja rubnjaka sa izradom betonske podloge, te zalijevanje reški cementnim mortom 1:3 uključujući potrebne predradnje na pripremi podloge i potrebnu oplatu.</t>
  </si>
  <si>
    <t>Minimalne dužine pojedinih komada su 80 cm.</t>
  </si>
  <si>
    <r>
      <t>Obračunato po m</t>
    </r>
    <r>
      <rPr>
        <vertAlign val="superscript"/>
        <sz val="10"/>
        <rFont val="CRO_Dutch-Normal"/>
        <family val="0"/>
      </rPr>
      <t>1</t>
    </r>
    <r>
      <rPr>
        <sz val="10"/>
        <rFont val="CRO_Dutch-Normal"/>
        <family val="0"/>
      </rPr>
      <t xml:space="preserve"> ugrađenog rubnjaka.</t>
    </r>
  </si>
  <si>
    <t>03.07.</t>
  </si>
  <si>
    <r>
      <t xml:space="preserve">Izrada potpornog zida od lomljenog neobrađenog kamena promjera </t>
    </r>
    <r>
      <rPr>
        <sz val="10"/>
        <rFont val="Arial"/>
        <family val="2"/>
      </rPr>
      <t>ø</t>
    </r>
    <r>
      <rPr>
        <sz val="10"/>
        <rFont val="CRO_Dutch-Normal"/>
        <family val="0"/>
      </rPr>
      <t>10-50(60) cm u betonu C25/30, širine u stopi 0.90 m i u kruni zida 0.50 m.</t>
    </r>
  </si>
  <si>
    <t xml:space="preserve">Izrada nasipa iza potpornog zida u usjeku od  materijala dobivenog iz iskopa na trasi. </t>
  </si>
  <si>
    <t>Sanacija klizišta Ravno Brezje-Dugnjevec na k.č.br. 2134 k.o. Ravno Brezje</t>
  </si>
  <si>
    <t>Prilog 3.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</si>
</sst>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0\ _-;\-* #,##0.00\ _-;_-* ??\ _-;_-@_-"/>
    <numFmt numFmtId="171" formatCode="#,###"/>
    <numFmt numFmtId="172" formatCode="#,##0.00_ ;\-#,##0.00\ "/>
  </numFmts>
  <fonts count="42">
    <font>
      <sz val="10"/>
      <name val="Arial"/>
      <family val="0"/>
    </font>
    <font>
      <sz val="8"/>
      <name val="Arial"/>
      <family val="2"/>
    </font>
    <font>
      <sz val="10"/>
      <name val="CRO_Dutch-Normal"/>
      <family val="0"/>
    </font>
    <font>
      <b/>
      <sz val="10"/>
      <name val="CRO_Dutch-Normal"/>
      <family val="0"/>
    </font>
    <font>
      <sz val="10"/>
      <name val="Times New Roman"/>
      <family val="1"/>
    </font>
    <font>
      <vertAlign val="superscript"/>
      <sz val="10"/>
      <name val="CRO_Dutch-Normal"/>
      <family val="0"/>
    </font>
    <font>
      <b/>
      <u val="single"/>
      <sz val="10"/>
      <name val="CRO_Dutch-Norm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4"/>
      <name val="CRO_Dutch-Normal"/>
      <family val="0"/>
    </font>
    <font>
      <b/>
      <sz val="12"/>
      <name val="CRO_Dutch-Normal"/>
      <family val="0"/>
    </font>
    <font>
      <sz val="9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0" fillId="14" borderId="1" applyNumberFormat="0" applyFont="0" applyAlignment="0" applyProtection="0"/>
    <xf numFmtId="0" fontId="31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2" fillId="2" borderId="2" applyNumberFormat="0" applyAlignment="0" applyProtection="0"/>
    <xf numFmtId="0" fontId="33" fillId="2" borderId="3" applyNumberFormat="0" applyAlignment="0" applyProtection="0"/>
    <xf numFmtId="0" fontId="34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justify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justify" vertical="center"/>
    </xf>
    <xf numFmtId="0" fontId="7" fillId="0" borderId="0" xfId="0" applyFont="1" applyFill="1" applyBorder="1" applyAlignment="1">
      <alignment horizontal="justify"/>
    </xf>
    <xf numFmtId="0" fontId="4" fillId="0" borderId="0" xfId="0" applyFont="1" applyFill="1" applyAlignment="1" quotePrefix="1">
      <alignment horizontal="justify"/>
    </xf>
    <xf numFmtId="0" fontId="3" fillId="0" borderId="10" xfId="0" applyFont="1" applyFill="1" applyBorder="1" applyAlignment="1">
      <alignment horizontal="justify"/>
    </xf>
    <xf numFmtId="0" fontId="2" fillId="0" borderId="0" xfId="0" applyFont="1" applyFill="1" applyAlignment="1">
      <alignment horizontal="justify" wrapText="1" readingOrder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2" fillId="0" borderId="0" xfId="0" applyFont="1" applyAlignment="1">
      <alignment horizontal="justify"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 quotePrefix="1">
      <alignment horizontal="justify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center"/>
    </xf>
    <xf numFmtId="170" fontId="7" fillId="0" borderId="0" xfId="59" applyNumberFormat="1" applyFont="1" applyBorder="1" applyAlignment="1">
      <alignment horizontal="right" wrapText="1"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justify" wrapText="1"/>
    </xf>
    <xf numFmtId="0" fontId="3" fillId="0" borderId="13" xfId="0" applyFont="1" applyFill="1" applyBorder="1" applyAlignment="1">
      <alignment horizontal="justify"/>
    </xf>
    <xf numFmtId="170" fontId="7" fillId="0" borderId="13" xfId="59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justify"/>
    </xf>
    <xf numFmtId="2" fontId="11" fillId="0" borderId="14" xfId="0" applyNumberFormat="1" applyFont="1" applyFill="1" applyBorder="1" applyAlignment="1">
      <alignment horizontal="center" vertical="center" wrapText="1"/>
    </xf>
    <xf numFmtId="165" fontId="0" fillId="0" borderId="0" xfId="59" applyFont="1" applyAlignment="1">
      <alignment horizontal="right" wrapText="1"/>
    </xf>
    <xf numFmtId="4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14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right" wrapText="1"/>
    </xf>
    <xf numFmtId="170" fontId="0" fillId="0" borderId="0" xfId="59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0" fontId="0" fillId="0" borderId="0" xfId="59" applyNumberFormat="1" applyFont="1" applyFill="1" applyBorder="1" applyAlignment="1">
      <alignment horizontal="right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2" fontId="0" fillId="0" borderId="14" xfId="0" applyNumberFormat="1" applyFont="1" applyFill="1" applyBorder="1" applyAlignment="1">
      <alignment horizontal="left" vertical="center"/>
    </xf>
    <xf numFmtId="2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 quotePrefix="1">
      <alignment horizontal="justify"/>
    </xf>
    <xf numFmtId="171" fontId="0" fillId="0" borderId="0" xfId="0" applyNumberFormat="1" applyFont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justify" wrapText="1"/>
    </xf>
    <xf numFmtId="0" fontId="13" fillId="0" borderId="0" xfId="0" applyFont="1" applyAlignment="1">
      <alignment/>
    </xf>
    <xf numFmtId="171" fontId="0" fillId="0" borderId="0" xfId="59" applyNumberFormat="1" applyFont="1" applyBorder="1" applyAlignment="1">
      <alignment horizontal="right" wrapText="1"/>
    </xf>
    <xf numFmtId="0" fontId="7" fillId="0" borderId="0" xfId="0" applyFont="1" applyAlignment="1">
      <alignment horizontal="left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2"/>
  <sheetViews>
    <sheetView tabSelected="1" view="pageBreakPreview" zoomScaleSheetLayoutView="100" workbookViewId="0" topLeftCell="A1">
      <selection activeCell="A265" sqref="A265"/>
    </sheetView>
  </sheetViews>
  <sheetFormatPr defaultColWidth="9.140625" defaultRowHeight="12.75"/>
  <cols>
    <col min="1" max="1" width="59.57421875" style="7" customWidth="1"/>
    <col min="2" max="2" width="6.00390625" style="7" customWidth="1"/>
    <col min="3" max="3" width="7.28125" style="36" customWidth="1"/>
    <col min="4" max="4" width="9.421875" style="7" customWidth="1"/>
    <col min="5" max="5" width="13.140625" style="7" customWidth="1"/>
    <col min="6" max="6" width="18.140625" style="23" customWidth="1"/>
    <col min="7" max="13" width="9.140625" style="23" customWidth="1"/>
    <col min="14" max="14" width="9.00390625" style="23" customWidth="1"/>
    <col min="15" max="16384" width="9.140625" style="23" customWidth="1"/>
  </cols>
  <sheetData>
    <row r="1" spans="1:3" s="7" customFormat="1" ht="12" customHeight="1">
      <c r="A1" s="6"/>
      <c r="C1" s="36"/>
    </row>
    <row r="2" spans="1:5" s="7" customFormat="1" ht="12" customHeight="1">
      <c r="A2" s="6"/>
      <c r="C2" s="36"/>
      <c r="E2" s="90" t="s">
        <v>192</v>
      </c>
    </row>
    <row r="3" spans="1:5" s="8" customFormat="1" ht="15">
      <c r="A3" s="89" t="s">
        <v>191</v>
      </c>
      <c r="B3" s="89"/>
      <c r="C3" s="89"/>
      <c r="D3" s="89"/>
      <c r="E3" s="89"/>
    </row>
    <row r="4" spans="1:3" s="7" customFormat="1" ht="12" customHeight="1">
      <c r="A4" s="6"/>
      <c r="C4" s="36"/>
    </row>
    <row r="5" spans="1:3" s="7" customFormat="1" ht="12" customHeight="1">
      <c r="A5" s="6"/>
      <c r="C5" s="36"/>
    </row>
    <row r="6" spans="1:5" s="8" customFormat="1" ht="12.75">
      <c r="A6" s="3" t="s">
        <v>33</v>
      </c>
      <c r="B6" s="7"/>
      <c r="C6" s="36"/>
      <c r="D6" s="7"/>
      <c r="E6" s="7"/>
    </row>
    <row r="7" spans="1:5" s="8" customFormat="1" ht="12" customHeight="1">
      <c r="A7" s="3"/>
      <c r="B7" s="7"/>
      <c r="C7" s="36"/>
      <c r="D7" s="7"/>
      <c r="E7" s="7"/>
    </row>
    <row r="8" spans="1:5" s="8" customFormat="1" ht="12.75">
      <c r="A8" s="3" t="s">
        <v>34</v>
      </c>
      <c r="B8" s="7"/>
      <c r="C8" s="36"/>
      <c r="D8" s="7"/>
      <c r="E8" s="7"/>
    </row>
    <row r="9" spans="1:5" s="8" customFormat="1" ht="12" customHeight="1">
      <c r="A9" s="3"/>
      <c r="B9" s="7"/>
      <c r="C9" s="36"/>
      <c r="D9" s="7"/>
      <c r="E9" s="7"/>
    </row>
    <row r="10" spans="1:5" s="7" customFormat="1" ht="30" customHeight="1">
      <c r="A10" s="85" t="s">
        <v>35</v>
      </c>
      <c r="B10" s="85"/>
      <c r="C10" s="85"/>
      <c r="D10" s="85"/>
      <c r="E10" s="85"/>
    </row>
    <row r="11" spans="1:5" s="7" customFormat="1" ht="18" customHeight="1">
      <c r="A11" s="85" t="s">
        <v>36</v>
      </c>
      <c r="B11" s="85"/>
      <c r="C11" s="85"/>
      <c r="D11" s="85"/>
      <c r="E11" s="85"/>
    </row>
    <row r="12" spans="1:5" s="7" customFormat="1" ht="27.75" customHeight="1">
      <c r="A12" s="85" t="s">
        <v>37</v>
      </c>
      <c r="B12" s="85"/>
      <c r="C12" s="85"/>
      <c r="D12" s="85"/>
      <c r="E12" s="85"/>
    </row>
    <row r="13" spans="1:3" s="7" customFormat="1" ht="12" customHeight="1">
      <c r="A13" s="6"/>
      <c r="C13" s="36"/>
    </row>
    <row r="14" spans="1:5" s="10" customFormat="1" ht="15" customHeight="1">
      <c r="A14" s="88" t="s">
        <v>97</v>
      </c>
      <c r="B14" s="88"/>
      <c r="C14" s="88"/>
      <c r="D14" s="88"/>
      <c r="E14" s="88"/>
    </row>
    <row r="15" spans="1:5" s="10" customFormat="1" ht="30" customHeight="1">
      <c r="A15" s="88" t="s">
        <v>98</v>
      </c>
      <c r="B15" s="88"/>
      <c r="C15" s="88"/>
      <c r="D15" s="88"/>
      <c r="E15" s="88"/>
    </row>
    <row r="16" spans="1:5" s="10" customFormat="1" ht="15" customHeight="1">
      <c r="A16" s="88" t="s">
        <v>99</v>
      </c>
      <c r="B16" s="88"/>
      <c r="C16" s="88"/>
      <c r="D16" s="88"/>
      <c r="E16" s="88"/>
    </row>
    <row r="17" spans="1:5" s="10" customFormat="1" ht="16.5" customHeight="1">
      <c r="A17" s="88" t="s">
        <v>100</v>
      </c>
      <c r="B17" s="88"/>
      <c r="C17" s="88"/>
      <c r="D17" s="88"/>
      <c r="E17" s="88"/>
    </row>
    <row r="18" spans="1:5" s="7" customFormat="1" ht="30" customHeight="1">
      <c r="A18" s="85" t="s">
        <v>38</v>
      </c>
      <c r="B18" s="85"/>
      <c r="C18" s="85"/>
      <c r="D18" s="85"/>
      <c r="E18" s="85"/>
    </row>
    <row r="19" spans="1:5" s="7" customFormat="1" ht="15" customHeight="1">
      <c r="A19" s="85" t="s">
        <v>39</v>
      </c>
      <c r="B19" s="85"/>
      <c r="C19" s="85"/>
      <c r="D19" s="85"/>
      <c r="E19" s="85"/>
    </row>
    <row r="20" spans="1:3" s="7" customFormat="1" ht="12" customHeight="1">
      <c r="A20" s="6"/>
      <c r="C20" s="36"/>
    </row>
    <row r="21" spans="1:5" s="7" customFormat="1" ht="27.75" customHeight="1">
      <c r="A21" s="85" t="s">
        <v>40</v>
      </c>
      <c r="B21" s="85"/>
      <c r="C21" s="85"/>
      <c r="D21" s="85"/>
      <c r="E21" s="85"/>
    </row>
    <row r="22" spans="1:5" s="7" customFormat="1" ht="14.25" customHeight="1">
      <c r="A22" s="85" t="s">
        <v>41</v>
      </c>
      <c r="B22" s="85"/>
      <c r="C22" s="85"/>
      <c r="D22" s="85"/>
      <c r="E22" s="85"/>
    </row>
    <row r="23" spans="1:3" s="7" customFormat="1" ht="12.75">
      <c r="A23" s="6" t="s">
        <v>42</v>
      </c>
      <c r="C23" s="36"/>
    </row>
    <row r="24" spans="1:3" s="7" customFormat="1" ht="12" customHeight="1">
      <c r="A24" s="6"/>
      <c r="C24" s="36"/>
    </row>
    <row r="25" spans="1:5" s="10" customFormat="1" ht="12.75">
      <c r="A25" s="9" t="s">
        <v>101</v>
      </c>
      <c r="B25" s="7"/>
      <c r="C25" s="36"/>
      <c r="D25" s="7"/>
      <c r="E25" s="7"/>
    </row>
    <row r="26" spans="1:5" s="10" customFormat="1" ht="12.75">
      <c r="A26" s="9" t="s">
        <v>102</v>
      </c>
      <c r="B26" s="7"/>
      <c r="C26" s="36"/>
      <c r="D26" s="7"/>
      <c r="E26" s="7"/>
    </row>
    <row r="27" spans="1:5" s="10" customFormat="1" ht="12.75">
      <c r="A27" s="9" t="s">
        <v>103</v>
      </c>
      <c r="B27" s="7"/>
      <c r="C27" s="36"/>
      <c r="D27" s="7"/>
      <c r="E27" s="7"/>
    </row>
    <row r="28" spans="1:5" s="10" customFormat="1" ht="12.75">
      <c r="A28" s="9" t="s">
        <v>104</v>
      </c>
      <c r="B28" s="7"/>
      <c r="C28" s="36"/>
      <c r="D28" s="7"/>
      <c r="E28" s="7"/>
    </row>
    <row r="29" spans="1:5" s="10" customFormat="1" ht="12.75">
      <c r="A29" s="9" t="s">
        <v>105</v>
      </c>
      <c r="B29" s="7"/>
      <c r="C29" s="36"/>
      <c r="D29" s="7"/>
      <c r="E29" s="7"/>
    </row>
    <row r="30" spans="1:3" s="7" customFormat="1" ht="14.25" customHeight="1">
      <c r="A30" s="6"/>
      <c r="C30" s="36"/>
    </row>
    <row r="31" spans="1:5" s="7" customFormat="1" ht="18" customHeight="1">
      <c r="A31" s="85" t="s">
        <v>43</v>
      </c>
      <c r="B31" s="85"/>
      <c r="C31" s="85"/>
      <c r="D31" s="85"/>
      <c r="E31" s="85"/>
    </row>
    <row r="32" spans="1:5" s="7" customFormat="1" ht="30" customHeight="1">
      <c r="A32" s="85" t="s">
        <v>44</v>
      </c>
      <c r="B32" s="85"/>
      <c r="C32" s="85"/>
      <c r="D32" s="85"/>
      <c r="E32" s="85"/>
    </row>
    <row r="33" spans="1:5" s="7" customFormat="1" ht="30" customHeight="1">
      <c r="A33" s="85" t="s">
        <v>45</v>
      </c>
      <c r="B33" s="85"/>
      <c r="C33" s="85"/>
      <c r="D33" s="85"/>
      <c r="E33" s="85"/>
    </row>
    <row r="34" spans="1:5" s="7" customFormat="1" ht="15" customHeight="1">
      <c r="A34" s="85" t="s">
        <v>46</v>
      </c>
      <c r="B34" s="85"/>
      <c r="C34" s="85"/>
      <c r="D34" s="85"/>
      <c r="E34" s="85"/>
    </row>
    <row r="35" spans="1:5" s="7" customFormat="1" ht="30" customHeight="1">
      <c r="A35" s="85" t="s">
        <v>47</v>
      </c>
      <c r="B35" s="85"/>
      <c r="C35" s="85"/>
      <c r="D35" s="85"/>
      <c r="E35" s="85"/>
    </row>
    <row r="36" s="7" customFormat="1" ht="12.75">
      <c r="C36" s="36"/>
    </row>
    <row r="37" spans="1:13" s="31" customFormat="1" ht="22.5">
      <c r="A37" s="65" t="s">
        <v>166</v>
      </c>
      <c r="B37" s="45" t="s">
        <v>167</v>
      </c>
      <c r="C37" s="50" t="s">
        <v>168</v>
      </c>
      <c r="D37" s="50" t="s">
        <v>169</v>
      </c>
      <c r="E37" s="66" t="s">
        <v>170</v>
      </c>
      <c r="F37" s="46"/>
      <c r="G37" s="46"/>
      <c r="H37" s="46"/>
      <c r="I37" s="46"/>
      <c r="J37" s="46"/>
      <c r="K37" s="46"/>
      <c r="L37" s="46"/>
      <c r="M37" s="46"/>
    </row>
    <row r="38" spans="1:3" s="7" customFormat="1" ht="12.75">
      <c r="A38" s="6"/>
      <c r="C38" s="36"/>
    </row>
    <row r="39" spans="1:5" s="8" customFormat="1" ht="12.75">
      <c r="A39" s="3" t="s">
        <v>155</v>
      </c>
      <c r="B39" s="7"/>
      <c r="C39" s="36"/>
      <c r="D39" s="7"/>
      <c r="E39" s="7"/>
    </row>
    <row r="40" spans="1:5" s="8" customFormat="1" ht="12.75">
      <c r="A40" s="3"/>
      <c r="B40" s="7"/>
      <c r="C40" s="36"/>
      <c r="D40" s="7"/>
      <c r="E40" s="7"/>
    </row>
    <row r="41" spans="1:5" s="8" customFormat="1" ht="12.75">
      <c r="A41" s="3" t="s">
        <v>22</v>
      </c>
      <c r="B41" s="7"/>
      <c r="C41" s="36"/>
      <c r="D41" s="7"/>
      <c r="E41" s="7"/>
    </row>
    <row r="42" spans="1:3" s="7" customFormat="1" ht="49.5" customHeight="1">
      <c r="A42" s="6" t="s">
        <v>139</v>
      </c>
      <c r="C42" s="36"/>
    </row>
    <row r="43" spans="1:3" s="7" customFormat="1" ht="26.25">
      <c r="A43" s="6" t="s">
        <v>48</v>
      </c>
      <c r="C43" s="36"/>
    </row>
    <row r="44" spans="1:5" s="7" customFormat="1" ht="12.75">
      <c r="A44" s="6" t="s">
        <v>49</v>
      </c>
      <c r="C44" s="36"/>
      <c r="E44" s="51"/>
    </row>
    <row r="45" spans="1:5" s="7" customFormat="1" ht="12.75">
      <c r="A45" s="6" t="s">
        <v>130</v>
      </c>
      <c r="B45" s="1" t="s">
        <v>131</v>
      </c>
      <c r="C45" s="37">
        <v>18</v>
      </c>
      <c r="D45" s="51"/>
      <c r="E45" s="56">
        <f>ROUND(C45*D45,2)</f>
        <v>0</v>
      </c>
    </row>
    <row r="46" spans="1:5" s="7" customFormat="1" ht="12.75">
      <c r="A46" s="6"/>
      <c r="C46" s="36"/>
      <c r="E46" s="51"/>
    </row>
    <row r="47" spans="1:5" s="8" customFormat="1" ht="12.75">
      <c r="A47" s="3" t="s">
        <v>23</v>
      </c>
      <c r="B47" s="7"/>
      <c r="C47" s="36"/>
      <c r="D47" s="7"/>
      <c r="E47" s="51"/>
    </row>
    <row r="48" spans="1:5" s="7" customFormat="1" ht="12.75">
      <c r="A48" s="6" t="s">
        <v>50</v>
      </c>
      <c r="C48" s="36"/>
      <c r="E48" s="51"/>
    </row>
    <row r="49" spans="1:5" s="7" customFormat="1" ht="12.75">
      <c r="A49" s="6" t="s">
        <v>51</v>
      </c>
      <c r="C49" s="36"/>
      <c r="E49" s="51"/>
    </row>
    <row r="50" spans="1:5" s="10" customFormat="1" ht="52.5">
      <c r="A50" s="9" t="s">
        <v>106</v>
      </c>
      <c r="B50" s="7"/>
      <c r="C50" s="36"/>
      <c r="D50" s="51"/>
      <c r="E50" s="51"/>
    </row>
    <row r="51" spans="1:5" s="7" customFormat="1" ht="12.75">
      <c r="A51" s="6" t="s">
        <v>52</v>
      </c>
      <c r="C51" s="36"/>
      <c r="D51" s="51"/>
      <c r="E51" s="51"/>
    </row>
    <row r="52" spans="1:5" s="7" customFormat="1" ht="15">
      <c r="A52" s="6" t="s">
        <v>107</v>
      </c>
      <c r="B52" s="1" t="s">
        <v>108</v>
      </c>
      <c r="C52" s="37">
        <v>9</v>
      </c>
      <c r="D52" s="51"/>
      <c r="E52" s="56">
        <f>ROUND(C52*D52,2)</f>
        <v>0</v>
      </c>
    </row>
    <row r="53" spans="1:5" s="7" customFormat="1" ht="12.75">
      <c r="A53" s="6"/>
      <c r="C53" s="36"/>
      <c r="D53" s="51"/>
      <c r="E53" s="51"/>
    </row>
    <row r="54" spans="1:5" s="8" customFormat="1" ht="12.75">
      <c r="A54" s="3" t="s">
        <v>24</v>
      </c>
      <c r="B54" s="7"/>
      <c r="C54" s="36"/>
      <c r="D54" s="51"/>
      <c r="E54" s="51"/>
    </row>
    <row r="55" spans="1:5" s="7" customFormat="1" ht="26.25">
      <c r="A55" s="6" t="s">
        <v>53</v>
      </c>
      <c r="C55" s="36"/>
      <c r="D55" s="51" t="s">
        <v>134</v>
      </c>
      <c r="E55" s="51"/>
    </row>
    <row r="56" spans="1:5" s="7" customFormat="1" ht="12.75">
      <c r="A56" s="6" t="s">
        <v>54</v>
      </c>
      <c r="C56" s="36"/>
      <c r="D56" s="51"/>
      <c r="E56" s="51"/>
    </row>
    <row r="57" spans="1:5" s="7" customFormat="1" ht="12.75">
      <c r="A57" s="11" t="s">
        <v>7</v>
      </c>
      <c r="C57" s="36"/>
      <c r="D57" s="51"/>
      <c r="E57" s="51"/>
    </row>
    <row r="58" spans="1:5" s="7" customFormat="1" ht="12.75">
      <c r="A58" s="11" t="s">
        <v>8</v>
      </c>
      <c r="C58" s="36"/>
      <c r="D58" s="51"/>
      <c r="E58" s="51"/>
    </row>
    <row r="59" spans="1:5" s="7" customFormat="1" ht="12.75">
      <c r="A59" s="11" t="s">
        <v>9</v>
      </c>
      <c r="C59" s="36"/>
      <c r="D59" s="51"/>
      <c r="E59" s="51"/>
    </row>
    <row r="60" spans="1:5" s="7" customFormat="1" ht="26.25">
      <c r="A60" s="11" t="s">
        <v>10</v>
      </c>
      <c r="C60" s="36"/>
      <c r="D60" s="51"/>
      <c r="E60" s="51"/>
    </row>
    <row r="61" spans="1:5" s="7" customFormat="1" ht="26.25">
      <c r="A61" s="11" t="s">
        <v>149</v>
      </c>
      <c r="C61" s="36"/>
      <c r="D61" s="51"/>
      <c r="E61" s="51"/>
    </row>
    <row r="62" spans="1:5" s="7" customFormat="1" ht="26.25">
      <c r="A62" s="11" t="s">
        <v>109</v>
      </c>
      <c r="C62" s="36"/>
      <c r="D62" s="51"/>
      <c r="E62" s="51"/>
    </row>
    <row r="63" spans="1:5" s="7" customFormat="1" ht="26.25">
      <c r="A63" s="6" t="s">
        <v>55</v>
      </c>
      <c r="C63" s="36"/>
      <c r="D63" s="51"/>
      <c r="E63" s="51"/>
    </row>
    <row r="64" spans="1:5" s="7" customFormat="1" ht="26.25">
      <c r="A64" s="6" t="s">
        <v>56</v>
      </c>
      <c r="C64" s="36"/>
      <c r="D64" s="51"/>
      <c r="E64" s="51"/>
    </row>
    <row r="65" spans="1:5" s="7" customFormat="1" ht="12.75">
      <c r="A65" s="6" t="s">
        <v>57</v>
      </c>
      <c r="C65" s="36"/>
      <c r="D65" s="51"/>
      <c r="E65" s="51"/>
    </row>
    <row r="66" spans="1:5" s="7" customFormat="1" ht="15">
      <c r="A66" s="6" t="s">
        <v>110</v>
      </c>
      <c r="B66" s="1" t="s">
        <v>111</v>
      </c>
      <c r="C66" s="37">
        <v>850</v>
      </c>
      <c r="D66" s="51"/>
      <c r="E66" s="56">
        <f>ROUND(C66*D66,2)</f>
        <v>0</v>
      </c>
    </row>
    <row r="67" spans="1:5" s="7" customFormat="1" ht="12.75">
      <c r="A67" s="6"/>
      <c r="C67" s="36"/>
      <c r="D67" s="51"/>
      <c r="E67" s="51"/>
    </row>
    <row r="68" spans="1:5" s="8" customFormat="1" ht="12.75">
      <c r="A68" s="3" t="s">
        <v>25</v>
      </c>
      <c r="B68" s="7"/>
      <c r="C68" s="36"/>
      <c r="D68" s="51"/>
      <c r="E68" s="51"/>
    </row>
    <row r="69" spans="1:5" s="7" customFormat="1" ht="12.75">
      <c r="A69" s="6" t="s">
        <v>58</v>
      </c>
      <c r="C69" s="36"/>
      <c r="D69" s="51"/>
      <c r="E69" s="51"/>
    </row>
    <row r="70" spans="1:5" s="7" customFormat="1" ht="12.75">
      <c r="A70" s="6" t="s">
        <v>59</v>
      </c>
      <c r="C70" s="36"/>
      <c r="D70" s="51"/>
      <c r="E70" s="51"/>
    </row>
    <row r="71" spans="1:5" s="7" customFormat="1" ht="15" customHeight="1">
      <c r="A71" s="6" t="s">
        <v>60</v>
      </c>
      <c r="C71" s="36"/>
      <c r="D71" s="51"/>
      <c r="E71" s="51"/>
    </row>
    <row r="72" spans="1:3" s="7" customFormat="1" ht="26.25">
      <c r="A72" s="6" t="s">
        <v>61</v>
      </c>
      <c r="C72" s="36"/>
    </row>
    <row r="73" spans="1:3" s="7" customFormat="1" ht="12.75">
      <c r="A73" s="6" t="s">
        <v>62</v>
      </c>
      <c r="C73" s="36"/>
    </row>
    <row r="74" spans="1:3" s="7" customFormat="1" ht="12.75">
      <c r="A74" s="11" t="s">
        <v>148</v>
      </c>
      <c r="C74" s="36"/>
    </row>
    <row r="75" spans="1:3" s="7" customFormat="1" ht="26.25">
      <c r="A75" s="11" t="s">
        <v>147</v>
      </c>
      <c r="C75" s="36"/>
    </row>
    <row r="76" spans="1:3" s="7" customFormat="1" ht="12.75">
      <c r="A76" s="6"/>
      <c r="C76" s="36"/>
    </row>
    <row r="77" spans="1:3" s="7" customFormat="1" ht="12.75">
      <c r="A77" s="11" t="s">
        <v>146</v>
      </c>
      <c r="C77" s="36"/>
    </row>
    <row r="78" spans="1:3" s="7" customFormat="1" ht="26.25">
      <c r="A78" s="6" t="s">
        <v>112</v>
      </c>
      <c r="C78" s="36"/>
    </row>
    <row r="79" spans="1:3" s="7" customFormat="1" ht="26.25">
      <c r="A79" s="6" t="s">
        <v>113</v>
      </c>
      <c r="C79" s="36"/>
    </row>
    <row r="80" spans="1:3" s="7" customFormat="1" ht="26.25">
      <c r="A80" s="6" t="s">
        <v>114</v>
      </c>
      <c r="C80" s="36"/>
    </row>
    <row r="81" spans="1:3" s="7" customFormat="1" ht="26.25">
      <c r="A81" s="6" t="s">
        <v>115</v>
      </c>
      <c r="C81" s="36"/>
    </row>
    <row r="82" spans="1:3" s="7" customFormat="1" ht="26.25">
      <c r="A82" s="6" t="s">
        <v>55</v>
      </c>
      <c r="C82" s="36"/>
    </row>
    <row r="83" spans="1:3" s="7" customFormat="1" ht="26.25">
      <c r="A83" s="6" t="s">
        <v>63</v>
      </c>
      <c r="C83" s="36"/>
    </row>
    <row r="84" spans="1:3" s="7" customFormat="1" ht="12.75">
      <c r="A84" s="6"/>
      <c r="C84" s="36"/>
    </row>
    <row r="85" spans="1:5" s="8" customFormat="1" ht="12.75">
      <c r="A85" s="3" t="s">
        <v>94</v>
      </c>
      <c r="B85" s="3"/>
      <c r="C85" s="36"/>
      <c r="D85" s="51"/>
      <c r="E85" s="51"/>
    </row>
    <row r="86" spans="1:5" s="7" customFormat="1" ht="12.75">
      <c r="A86" s="6" t="s">
        <v>64</v>
      </c>
      <c r="B86" s="1" t="s">
        <v>32</v>
      </c>
      <c r="C86" s="37">
        <v>50</v>
      </c>
      <c r="D86" s="51"/>
      <c r="E86" s="56">
        <f>ROUND(C86*D86,2)</f>
        <v>0</v>
      </c>
    </row>
    <row r="87" spans="1:5" s="7" customFormat="1" ht="12.75">
      <c r="A87" s="6"/>
      <c r="B87" s="12"/>
      <c r="C87" s="38"/>
      <c r="D87" s="51"/>
      <c r="E87" s="56"/>
    </row>
    <row r="88" spans="1:5" s="8" customFormat="1" ht="12.75">
      <c r="A88" s="3" t="s">
        <v>95</v>
      </c>
      <c r="B88" s="12"/>
      <c r="C88" s="38"/>
      <c r="D88" s="51"/>
      <c r="E88" s="56"/>
    </row>
    <row r="89" spans="1:5" s="7" customFormat="1" ht="12.75">
      <c r="A89" s="6" t="s">
        <v>64</v>
      </c>
      <c r="B89" s="1" t="s">
        <v>32</v>
      </c>
      <c r="C89" s="37">
        <v>50</v>
      </c>
      <c r="D89" s="51"/>
      <c r="E89" s="56">
        <f>ROUND(C89*D89,2)</f>
        <v>0</v>
      </c>
    </row>
    <row r="90" spans="1:5" s="7" customFormat="1" ht="12.75" customHeight="1">
      <c r="A90" s="6"/>
      <c r="C90" s="36"/>
      <c r="D90" s="51"/>
      <c r="E90" s="51"/>
    </row>
    <row r="91" spans="1:5" s="8" customFormat="1" ht="12.75" customHeight="1">
      <c r="A91" s="3" t="s">
        <v>26</v>
      </c>
      <c r="B91" s="7"/>
      <c r="C91" s="36"/>
      <c r="D91" s="51"/>
      <c r="E91" s="51"/>
    </row>
    <row r="92" spans="1:5" s="8" customFormat="1" ht="37.5" customHeight="1">
      <c r="A92" s="13" t="s">
        <v>143</v>
      </c>
      <c r="B92" s="7"/>
      <c r="C92" s="36"/>
      <c r="D92" s="51"/>
      <c r="E92" s="51"/>
    </row>
    <row r="93" spans="1:5" s="7" customFormat="1" ht="26.25">
      <c r="A93" s="6" t="s">
        <v>55</v>
      </c>
      <c r="C93" s="36"/>
      <c r="D93" s="51"/>
      <c r="E93" s="51"/>
    </row>
    <row r="94" spans="1:5" s="7" customFormat="1" ht="15">
      <c r="A94" s="6" t="s">
        <v>116</v>
      </c>
      <c r="B94" s="1" t="s">
        <v>117</v>
      </c>
      <c r="C94" s="37">
        <v>1</v>
      </c>
      <c r="D94" s="51"/>
      <c r="E94" s="56">
        <f>ROUND(C94*D94,2)</f>
        <v>0</v>
      </c>
    </row>
    <row r="95" spans="1:5" s="7" customFormat="1" ht="12.75" customHeight="1">
      <c r="A95" s="6"/>
      <c r="C95" s="36"/>
      <c r="D95" s="51"/>
      <c r="E95" s="56"/>
    </row>
    <row r="96" spans="1:5" s="8" customFormat="1" ht="12.75" customHeight="1">
      <c r="A96" s="3" t="s">
        <v>27</v>
      </c>
      <c r="B96" s="7"/>
      <c r="C96" s="36"/>
      <c r="D96" s="51"/>
      <c r="E96" s="56"/>
    </row>
    <row r="97" spans="1:5" s="7" customFormat="1" ht="12.75" customHeight="1">
      <c r="A97" s="6" t="s">
        <v>140</v>
      </c>
      <c r="C97" s="36"/>
      <c r="D97" s="51"/>
      <c r="E97" s="56"/>
    </row>
    <row r="98" spans="1:5" s="7" customFormat="1" ht="39">
      <c r="A98" s="6" t="s">
        <v>141</v>
      </c>
      <c r="C98" s="36"/>
      <c r="D98" s="51"/>
      <c r="E98" s="56"/>
    </row>
    <row r="99" spans="1:5" s="7" customFormat="1" ht="15">
      <c r="A99" s="5" t="s">
        <v>145</v>
      </c>
      <c r="C99" s="36"/>
      <c r="D99" s="51"/>
      <c r="E99" s="56"/>
    </row>
    <row r="100" spans="1:5" s="7" customFormat="1" ht="12.75" customHeight="1">
      <c r="A100" s="6"/>
      <c r="C100" s="36"/>
      <c r="D100" s="51"/>
      <c r="E100" s="56"/>
    </row>
    <row r="101" spans="1:5" s="7" customFormat="1" ht="15">
      <c r="A101" s="6" t="s">
        <v>150</v>
      </c>
      <c r="B101" s="1" t="s">
        <v>117</v>
      </c>
      <c r="C101" s="37">
        <v>260</v>
      </c>
      <c r="D101" s="51"/>
      <c r="E101" s="56">
        <f>ROUND(C101*D101,2)</f>
        <v>0</v>
      </c>
    </row>
    <row r="102" spans="1:5" s="7" customFormat="1" ht="15">
      <c r="A102" s="6" t="s">
        <v>142</v>
      </c>
      <c r="B102" s="1" t="s">
        <v>108</v>
      </c>
      <c r="C102" s="37">
        <v>6</v>
      </c>
      <c r="D102" s="51"/>
      <c r="E102" s="56">
        <f>ROUND(C102*D102,2)</f>
        <v>0</v>
      </c>
    </row>
    <row r="103" spans="1:5" s="7" customFormat="1" ht="12.75">
      <c r="A103" s="14"/>
      <c r="B103" s="1"/>
      <c r="C103" s="37"/>
      <c r="D103" s="51"/>
      <c r="E103" s="56"/>
    </row>
    <row r="104" spans="1:5" s="8" customFormat="1" ht="12.75">
      <c r="A104" s="3" t="s">
        <v>178</v>
      </c>
      <c r="B104" s="7"/>
      <c r="C104" s="36"/>
      <c r="D104" s="51"/>
      <c r="E104" s="51"/>
    </row>
    <row r="105" spans="1:5" s="7" customFormat="1" ht="26.25">
      <c r="A105" s="6" t="s">
        <v>65</v>
      </c>
      <c r="C105" s="36"/>
      <c r="D105" s="51"/>
      <c r="E105" s="51"/>
    </row>
    <row r="106" spans="1:5" s="7" customFormat="1" ht="12.75">
      <c r="A106" s="6" t="s">
        <v>66</v>
      </c>
      <c r="C106" s="36"/>
      <c r="E106" s="51"/>
    </row>
    <row r="107" spans="1:5" s="7" customFormat="1" ht="26.25">
      <c r="A107" s="6" t="s">
        <v>163</v>
      </c>
      <c r="C107" s="36"/>
      <c r="E107" s="51"/>
    </row>
    <row r="108" spans="1:5" s="7" customFormat="1" ht="15">
      <c r="A108" s="6" t="s">
        <v>165</v>
      </c>
      <c r="B108" s="1" t="s">
        <v>111</v>
      </c>
      <c r="C108" s="63">
        <v>1125</v>
      </c>
      <c r="D108" s="51"/>
      <c r="E108" s="56">
        <f>(C108*D108)</f>
        <v>0</v>
      </c>
    </row>
    <row r="109" spans="1:5" s="7" customFormat="1" ht="12.75">
      <c r="A109" s="6"/>
      <c r="C109" s="36"/>
      <c r="E109" s="51"/>
    </row>
    <row r="110" spans="1:5" s="8" customFormat="1" ht="12.75">
      <c r="A110" s="3" t="s">
        <v>152</v>
      </c>
      <c r="B110" s="7"/>
      <c r="C110" s="36"/>
      <c r="D110" s="7"/>
      <c r="E110" s="51"/>
    </row>
    <row r="111" spans="1:5" s="7" customFormat="1" ht="12.75" customHeight="1">
      <c r="A111" s="6" t="s">
        <v>67</v>
      </c>
      <c r="C111" s="36"/>
      <c r="E111" s="51"/>
    </row>
    <row r="112" spans="1:5" s="7" customFormat="1" ht="52.5">
      <c r="A112" s="6" t="s">
        <v>68</v>
      </c>
      <c r="C112" s="36"/>
      <c r="E112" s="51"/>
    </row>
    <row r="113" spans="1:3" s="7" customFormat="1" ht="12.75">
      <c r="A113" s="6" t="s">
        <v>51</v>
      </c>
      <c r="C113" s="36"/>
    </row>
    <row r="114" spans="1:5" s="10" customFormat="1" ht="26.25">
      <c r="A114" s="15" t="s">
        <v>171</v>
      </c>
      <c r="B114" s="7"/>
      <c r="C114" s="36"/>
      <c r="D114" s="7"/>
      <c r="E114" s="7"/>
    </row>
    <row r="115" spans="1:5" s="10" customFormat="1" ht="12.75">
      <c r="A115" s="15" t="s">
        <v>11</v>
      </c>
      <c r="B115" s="7"/>
      <c r="C115" s="36"/>
      <c r="D115" s="7"/>
      <c r="E115" s="7"/>
    </row>
    <row r="116" spans="1:5" s="10" customFormat="1" ht="26.25">
      <c r="A116" s="15" t="s">
        <v>118</v>
      </c>
      <c r="B116" s="7"/>
      <c r="C116" s="36"/>
      <c r="D116" s="7"/>
      <c r="E116" s="7"/>
    </row>
    <row r="117" spans="1:5" s="10" customFormat="1" ht="26.25">
      <c r="A117" s="15" t="s">
        <v>12</v>
      </c>
      <c r="B117" s="7"/>
      <c r="C117" s="36"/>
      <c r="D117" s="7"/>
      <c r="E117" s="7"/>
    </row>
    <row r="118" spans="1:5" s="10" customFormat="1" ht="15" customHeight="1">
      <c r="A118" s="15" t="s">
        <v>13</v>
      </c>
      <c r="B118" s="7"/>
      <c r="C118" s="36"/>
      <c r="D118" s="7"/>
      <c r="E118" s="7"/>
    </row>
    <row r="119" spans="1:5" s="7" customFormat="1" ht="12.75">
      <c r="A119" s="6" t="s">
        <v>20</v>
      </c>
      <c r="B119" s="1" t="s">
        <v>32</v>
      </c>
      <c r="C119" s="37">
        <v>1</v>
      </c>
      <c r="D119" s="51"/>
      <c r="E119" s="56">
        <f>ROUND(C119*D119,2)</f>
        <v>0</v>
      </c>
    </row>
    <row r="120" spans="1:5" s="7" customFormat="1" ht="12.75">
      <c r="A120" s="6"/>
      <c r="B120" s="1"/>
      <c r="C120" s="37"/>
      <c r="D120" s="2"/>
      <c r="E120" s="35"/>
    </row>
    <row r="121" spans="1:5" s="8" customFormat="1" ht="12.75">
      <c r="A121" s="16" t="s">
        <v>156</v>
      </c>
      <c r="B121" s="53"/>
      <c r="C121" s="52"/>
      <c r="D121" s="53"/>
      <c r="E121" s="33">
        <f>SUM(E42:E120)</f>
        <v>0</v>
      </c>
    </row>
    <row r="122" spans="1:5" s="8" customFormat="1" ht="12.75">
      <c r="A122" s="7"/>
      <c r="B122" s="7"/>
      <c r="C122" s="36"/>
      <c r="D122" s="7"/>
      <c r="E122" s="7"/>
    </row>
    <row r="123" spans="1:5" s="8" customFormat="1" ht="12.75">
      <c r="A123" s="3" t="s">
        <v>157</v>
      </c>
      <c r="B123" s="7"/>
      <c r="C123" s="36"/>
      <c r="D123" s="7"/>
      <c r="E123" s="7"/>
    </row>
    <row r="124" spans="1:5" s="8" customFormat="1" ht="12.75">
      <c r="A124" s="3"/>
      <c r="B124" s="7"/>
      <c r="C124" s="36"/>
      <c r="D124" s="7"/>
      <c r="E124" s="7"/>
    </row>
    <row r="125" spans="1:5" s="8" customFormat="1" ht="12.75">
      <c r="A125" s="3" t="s">
        <v>28</v>
      </c>
      <c r="B125" s="7"/>
      <c r="C125" s="36"/>
      <c r="D125" s="7"/>
      <c r="E125" s="51"/>
    </row>
    <row r="126" spans="1:5" s="7" customFormat="1" ht="12.75">
      <c r="A126" s="6" t="s">
        <v>69</v>
      </c>
      <c r="C126" s="36"/>
      <c r="E126" s="51"/>
    </row>
    <row r="127" spans="1:5" s="7" customFormat="1" ht="28.5" customHeight="1">
      <c r="A127" s="6" t="s">
        <v>138</v>
      </c>
      <c r="C127" s="36"/>
      <c r="E127" s="51"/>
    </row>
    <row r="128" spans="1:5" s="7" customFormat="1" ht="27.75" customHeight="1">
      <c r="A128" s="6" t="s">
        <v>70</v>
      </c>
      <c r="C128" s="36"/>
      <c r="E128" s="51"/>
    </row>
    <row r="129" spans="1:5" s="7" customFormat="1" ht="41.25" customHeight="1">
      <c r="A129" s="6" t="s">
        <v>71</v>
      </c>
      <c r="C129" s="36"/>
      <c r="E129" s="51"/>
    </row>
    <row r="130" spans="1:5" s="7" customFormat="1" ht="54.75">
      <c r="A130" s="6" t="s">
        <v>119</v>
      </c>
      <c r="C130" s="36"/>
      <c r="D130" s="51"/>
      <c r="E130" s="51"/>
    </row>
    <row r="131" spans="1:5" s="7" customFormat="1" ht="15">
      <c r="A131" s="6" t="s">
        <v>72</v>
      </c>
      <c r="B131" s="1" t="s">
        <v>117</v>
      </c>
      <c r="C131" s="37">
        <v>340</v>
      </c>
      <c r="D131" s="51"/>
      <c r="E131" s="56">
        <f>ROUND(C131*D131,2)</f>
        <v>0</v>
      </c>
    </row>
    <row r="132" spans="1:5" s="7" customFormat="1" ht="12.75">
      <c r="A132" s="6"/>
      <c r="C132" s="36"/>
      <c r="D132" s="51"/>
      <c r="E132" s="51"/>
    </row>
    <row r="133" spans="1:5" s="8" customFormat="1" ht="12.75">
      <c r="A133" s="3" t="s">
        <v>29</v>
      </c>
      <c r="B133" s="7"/>
      <c r="C133" s="36"/>
      <c r="D133" s="51"/>
      <c r="E133" s="51"/>
    </row>
    <row r="134" spans="1:5" s="7" customFormat="1" ht="26.25">
      <c r="A134" s="6" t="s">
        <v>73</v>
      </c>
      <c r="C134" s="36"/>
      <c r="D134" s="51"/>
      <c r="E134" s="51"/>
    </row>
    <row r="135" spans="1:5" s="7" customFormat="1" ht="72.75" customHeight="1">
      <c r="A135" s="6" t="s">
        <v>74</v>
      </c>
      <c r="C135" s="36"/>
      <c r="D135" s="51"/>
      <c r="E135" s="51"/>
    </row>
    <row r="136" spans="1:5" s="7" customFormat="1" ht="26.25">
      <c r="A136" s="6" t="s">
        <v>75</v>
      </c>
      <c r="C136" s="36"/>
      <c r="D136" s="51"/>
      <c r="E136" s="51"/>
    </row>
    <row r="137" spans="1:5" s="7" customFormat="1" ht="26.25">
      <c r="A137" s="6" t="s">
        <v>76</v>
      </c>
      <c r="C137" s="36"/>
      <c r="D137" s="51"/>
      <c r="E137" s="51"/>
    </row>
    <row r="138" spans="1:5" s="7" customFormat="1" ht="39">
      <c r="A138" s="6" t="s">
        <v>77</v>
      </c>
      <c r="C138" s="36"/>
      <c r="D138" s="51"/>
      <c r="E138" s="51"/>
    </row>
    <row r="139" spans="1:5" s="7" customFormat="1" ht="28.5">
      <c r="A139" s="6" t="s">
        <v>120</v>
      </c>
      <c r="C139" s="36"/>
      <c r="D139" s="51"/>
      <c r="E139" s="51"/>
    </row>
    <row r="140" spans="1:5" s="7" customFormat="1" ht="15">
      <c r="A140" s="6" t="s">
        <v>121</v>
      </c>
      <c r="B140" s="1" t="s">
        <v>117</v>
      </c>
      <c r="C140" s="37">
        <v>730</v>
      </c>
      <c r="D140" s="51"/>
      <c r="E140" s="56">
        <f>ROUND(C140*D140,2)</f>
        <v>0</v>
      </c>
    </row>
    <row r="141" spans="1:7" s="27" customFormat="1" ht="12.75">
      <c r="A141" s="67"/>
      <c r="B141" s="68"/>
      <c r="C141" s="64"/>
      <c r="D141" s="54"/>
      <c r="E141" s="69"/>
      <c r="F141" s="26"/>
      <c r="G141" s="26"/>
    </row>
    <row r="142" spans="1:5" s="8" customFormat="1" ht="12.75">
      <c r="A142" s="3" t="s">
        <v>153</v>
      </c>
      <c r="B142" s="7"/>
      <c r="C142" s="36"/>
      <c r="D142" s="51"/>
      <c r="E142" s="51"/>
    </row>
    <row r="143" spans="1:5" s="7" customFormat="1" ht="26.25">
      <c r="A143" s="6" t="s">
        <v>190</v>
      </c>
      <c r="C143" s="36"/>
      <c r="D143" s="51"/>
      <c r="E143" s="51"/>
    </row>
    <row r="144" spans="1:4" s="7" customFormat="1" ht="26.25">
      <c r="A144" s="6" t="s">
        <v>79</v>
      </c>
      <c r="C144" s="36"/>
      <c r="D144" s="51"/>
    </row>
    <row r="145" spans="1:5" s="7" customFormat="1" ht="15">
      <c r="A145" s="6" t="s">
        <v>123</v>
      </c>
      <c r="B145" s="1" t="s">
        <v>117</v>
      </c>
      <c r="C145" s="37">
        <v>57</v>
      </c>
      <c r="D145" s="51"/>
      <c r="E145" s="56">
        <f>ROUND(C145*D145,2)</f>
        <v>0</v>
      </c>
    </row>
    <row r="146" spans="1:5" s="7" customFormat="1" ht="12.75">
      <c r="A146" s="6"/>
      <c r="B146" s="1"/>
      <c r="C146" s="37"/>
      <c r="D146" s="51"/>
      <c r="E146" s="51"/>
    </row>
    <row r="147" spans="1:5" s="8" customFormat="1" ht="12.75">
      <c r="A147" s="3" t="s">
        <v>80</v>
      </c>
      <c r="B147" s="7"/>
      <c r="C147" s="36"/>
      <c r="D147" s="51"/>
      <c r="E147" s="51"/>
    </row>
    <row r="148" spans="1:5" s="7" customFormat="1" ht="39">
      <c r="A148" s="6" t="s">
        <v>78</v>
      </c>
      <c r="C148" s="36"/>
      <c r="D148" s="51"/>
      <c r="E148" s="51"/>
    </row>
    <row r="149" spans="1:4" s="7" customFormat="1" ht="26.25">
      <c r="A149" s="6" t="s">
        <v>79</v>
      </c>
      <c r="C149" s="36"/>
      <c r="D149" s="51"/>
    </row>
    <row r="150" spans="1:4" s="7" customFormat="1" ht="28.5">
      <c r="A150" s="17" t="s">
        <v>6</v>
      </c>
      <c r="C150" s="36"/>
      <c r="D150" s="51"/>
    </row>
    <row r="151" spans="1:4" s="7" customFormat="1" ht="26.25">
      <c r="A151" s="6" t="s">
        <v>2</v>
      </c>
      <c r="C151" s="36"/>
      <c r="D151" s="51"/>
    </row>
    <row r="152" spans="1:4" s="7" customFormat="1" ht="12.75">
      <c r="A152" s="6"/>
      <c r="C152" s="36"/>
      <c r="D152" s="51"/>
    </row>
    <row r="153" spans="1:4" s="7" customFormat="1" ht="12.75">
      <c r="A153" s="6" t="s">
        <v>51</v>
      </c>
      <c r="C153" s="36"/>
      <c r="D153" s="51"/>
    </row>
    <row r="154" spans="1:5" s="10" customFormat="1" ht="39">
      <c r="A154" s="15" t="s">
        <v>122</v>
      </c>
      <c r="B154" s="7"/>
      <c r="C154" s="36"/>
      <c r="D154" s="51"/>
      <c r="E154" s="7"/>
    </row>
    <row r="155" spans="1:5" s="10" customFormat="1" ht="26.25">
      <c r="A155" s="15" t="s">
        <v>14</v>
      </c>
      <c r="B155" s="7"/>
      <c r="C155" s="36"/>
      <c r="D155" s="51"/>
      <c r="E155" s="7"/>
    </row>
    <row r="156" spans="1:5" s="7" customFormat="1" ht="15">
      <c r="A156" s="6" t="s">
        <v>123</v>
      </c>
      <c r="B156" s="1" t="s">
        <v>117</v>
      </c>
      <c r="C156" s="37">
        <v>76</v>
      </c>
      <c r="D156" s="51"/>
      <c r="E156" s="56">
        <f>ROUND(C156*D156,2)</f>
        <v>0</v>
      </c>
    </row>
    <row r="157" spans="1:4" s="7" customFormat="1" ht="12.75">
      <c r="A157" s="6"/>
      <c r="C157" s="36"/>
      <c r="D157" s="51"/>
    </row>
    <row r="158" spans="1:5" s="8" customFormat="1" ht="12.75">
      <c r="A158" s="3" t="s">
        <v>5</v>
      </c>
      <c r="B158" s="7"/>
      <c r="C158" s="36"/>
      <c r="D158" s="7"/>
      <c r="E158" s="7"/>
    </row>
    <row r="159" spans="1:3" s="7" customFormat="1" ht="26.25">
      <c r="A159" s="6" t="s">
        <v>81</v>
      </c>
      <c r="C159" s="36"/>
    </row>
    <row r="160" spans="1:3" s="7" customFormat="1" ht="12.75">
      <c r="A160" s="6" t="s">
        <v>51</v>
      </c>
      <c r="C160" s="36"/>
    </row>
    <row r="161" spans="1:5" s="10" customFormat="1" ht="12.75">
      <c r="A161" s="9" t="s">
        <v>124</v>
      </c>
      <c r="B161" s="7"/>
      <c r="C161" s="36"/>
      <c r="D161" s="7"/>
      <c r="E161" s="7"/>
    </row>
    <row r="162" spans="1:5" s="10" customFormat="1" ht="12.75">
      <c r="A162" s="9" t="s">
        <v>125</v>
      </c>
      <c r="B162" s="7"/>
      <c r="C162" s="36"/>
      <c r="D162" s="7"/>
      <c r="E162" s="7"/>
    </row>
    <row r="163" spans="1:5" s="10" customFormat="1" ht="12.75">
      <c r="A163" s="9" t="s">
        <v>126</v>
      </c>
      <c r="B163" s="7"/>
      <c r="C163" s="36"/>
      <c r="D163" s="7"/>
      <c r="E163" s="7"/>
    </row>
    <row r="164" spans="1:5" s="10" customFormat="1" ht="12.75">
      <c r="A164" s="9" t="s">
        <v>127</v>
      </c>
      <c r="B164" s="7"/>
      <c r="C164" s="36"/>
      <c r="D164" s="7"/>
      <c r="E164" s="7"/>
    </row>
    <row r="165" spans="1:5" s="7" customFormat="1" ht="15">
      <c r="A165" s="6" t="s">
        <v>128</v>
      </c>
      <c r="B165" s="1" t="s">
        <v>111</v>
      </c>
      <c r="C165" s="37">
        <v>507</v>
      </c>
      <c r="D165" s="51"/>
      <c r="E165" s="56">
        <f>ROUND(C165*D165,2)</f>
        <v>0</v>
      </c>
    </row>
    <row r="166" spans="1:5" s="7" customFormat="1" ht="12.75">
      <c r="A166" s="6"/>
      <c r="C166" s="36"/>
      <c r="E166" s="34"/>
    </row>
    <row r="167" spans="1:5" s="8" customFormat="1" ht="12.75">
      <c r="A167" s="16" t="s">
        <v>158</v>
      </c>
      <c r="B167" s="53"/>
      <c r="C167" s="52"/>
      <c r="D167" s="53"/>
      <c r="E167" s="33">
        <f>SUM(E130:E166)</f>
        <v>0</v>
      </c>
    </row>
    <row r="168" spans="1:5" s="8" customFormat="1" ht="12.75">
      <c r="A168" s="7"/>
      <c r="B168" s="7"/>
      <c r="C168" s="36"/>
      <c r="D168" s="7"/>
      <c r="E168" s="7"/>
    </row>
    <row r="169" spans="1:5" s="8" customFormat="1" ht="12.75">
      <c r="A169" s="3" t="s">
        <v>159</v>
      </c>
      <c r="B169" s="7"/>
      <c r="C169" s="36"/>
      <c r="D169" s="7"/>
      <c r="E169" s="7"/>
    </row>
    <row r="170" spans="1:5" s="8" customFormat="1" ht="12.75">
      <c r="A170" s="3"/>
      <c r="B170" s="7"/>
      <c r="C170" s="36"/>
      <c r="D170" s="7"/>
      <c r="E170" s="7"/>
    </row>
    <row r="171" spans="1:5" s="8" customFormat="1" ht="12.75">
      <c r="A171" s="3" t="s">
        <v>30</v>
      </c>
      <c r="B171" s="7"/>
      <c r="C171" s="36"/>
      <c r="D171" s="7"/>
      <c r="E171" s="7"/>
    </row>
    <row r="172" spans="1:3" s="7" customFormat="1" ht="39">
      <c r="A172" s="6" t="s">
        <v>133</v>
      </c>
      <c r="C172" s="36"/>
    </row>
    <row r="173" spans="1:3" s="7" customFormat="1" ht="52.5">
      <c r="A173" s="6" t="s">
        <v>82</v>
      </c>
      <c r="C173" s="36"/>
    </row>
    <row r="174" spans="1:3" s="7" customFormat="1" ht="26.25">
      <c r="A174" s="6" t="s">
        <v>83</v>
      </c>
      <c r="C174" s="36"/>
    </row>
    <row r="175" spans="1:3" s="7" customFormat="1" ht="26.25">
      <c r="A175" s="6" t="s">
        <v>84</v>
      </c>
      <c r="C175" s="36"/>
    </row>
    <row r="176" spans="1:3" s="7" customFormat="1" ht="26.25">
      <c r="A176" s="6" t="s">
        <v>85</v>
      </c>
      <c r="C176" s="36"/>
    </row>
    <row r="177" spans="1:3" s="7" customFormat="1" ht="26.25">
      <c r="A177" s="6" t="s">
        <v>86</v>
      </c>
      <c r="C177" s="36"/>
    </row>
    <row r="178" spans="1:3" s="7" customFormat="1" ht="18.75" customHeight="1">
      <c r="A178" s="6" t="s">
        <v>179</v>
      </c>
      <c r="C178" s="36"/>
    </row>
    <row r="179" spans="1:3" s="7" customFormat="1" ht="26.25">
      <c r="A179" s="6" t="s">
        <v>87</v>
      </c>
      <c r="C179" s="36"/>
    </row>
    <row r="180" spans="1:5" s="25" customFormat="1" ht="66.75" customHeight="1">
      <c r="A180" s="41" t="s">
        <v>180</v>
      </c>
      <c r="B180" s="75"/>
      <c r="C180" s="76"/>
      <c r="D180" s="75"/>
      <c r="E180" s="77"/>
    </row>
    <row r="181" spans="1:5" s="25" customFormat="1" ht="143.25" customHeight="1">
      <c r="A181" s="81" t="s">
        <v>181</v>
      </c>
      <c r="B181" s="78"/>
      <c r="C181" s="79"/>
      <c r="D181" s="80"/>
      <c r="E181" s="77">
        <f>ROUND(C181*D181,2)</f>
        <v>0</v>
      </c>
    </row>
    <row r="182" spans="1:5" s="7" customFormat="1" ht="15">
      <c r="A182" s="6" t="s">
        <v>129</v>
      </c>
      <c r="B182" s="1" t="s">
        <v>117</v>
      </c>
      <c r="C182" s="37">
        <v>511</v>
      </c>
      <c r="D182" s="51"/>
      <c r="E182" s="56">
        <f>ROUND(C182*D182,2)</f>
        <v>0</v>
      </c>
    </row>
    <row r="183" spans="1:5" s="7" customFormat="1" ht="12.75">
      <c r="A183" s="6"/>
      <c r="B183" s="1"/>
      <c r="C183" s="37"/>
      <c r="D183" s="51"/>
      <c r="E183" s="56"/>
    </row>
    <row r="184" spans="1:5" s="25" customFormat="1" ht="12.75">
      <c r="A184" s="24" t="s">
        <v>31</v>
      </c>
      <c r="C184" s="82"/>
      <c r="E184" s="83"/>
    </row>
    <row r="185" spans="1:5" s="25" customFormat="1" ht="52.5">
      <c r="A185" s="20" t="s">
        <v>182</v>
      </c>
      <c r="C185" s="82"/>
      <c r="E185" s="83"/>
    </row>
    <row r="186" spans="1:5" s="25" customFormat="1" ht="12.75">
      <c r="A186" s="20" t="s">
        <v>183</v>
      </c>
      <c r="C186" s="82"/>
      <c r="E186" s="83"/>
    </row>
    <row r="187" spans="1:5" s="25" customFormat="1" ht="26.25">
      <c r="A187" s="20" t="s">
        <v>184</v>
      </c>
      <c r="C187" s="82"/>
      <c r="E187" s="83"/>
    </row>
    <row r="188" spans="1:5" s="25" customFormat="1" ht="40.5" customHeight="1">
      <c r="A188" s="20" t="s">
        <v>185</v>
      </c>
      <c r="C188" s="82"/>
      <c r="E188" s="83"/>
    </row>
    <row r="189" spans="1:5" s="25" customFormat="1" ht="12.75">
      <c r="A189" s="20" t="s">
        <v>186</v>
      </c>
      <c r="C189" s="82"/>
      <c r="E189" s="83"/>
    </row>
    <row r="190" spans="1:6" s="25" customFormat="1" ht="15">
      <c r="A190" s="20" t="s">
        <v>187</v>
      </c>
      <c r="B190" s="1" t="s">
        <v>108</v>
      </c>
      <c r="C190" s="37">
        <v>105</v>
      </c>
      <c r="D190" s="51"/>
      <c r="E190" s="56">
        <f>ROUND(C190*D190,2)</f>
        <v>0</v>
      </c>
      <c r="F190" s="84"/>
    </row>
    <row r="191" spans="1:7" s="27" customFormat="1" ht="9.75" customHeight="1">
      <c r="A191" s="29"/>
      <c r="B191" s="1"/>
      <c r="C191" s="55"/>
      <c r="D191" s="56"/>
      <c r="E191" s="56"/>
      <c r="F191" s="26"/>
      <c r="G191" s="26"/>
    </row>
    <row r="192" spans="1:5" s="7" customFormat="1" ht="12.75">
      <c r="A192" s="14" t="s">
        <v>88</v>
      </c>
      <c r="B192" s="70"/>
      <c r="C192" s="55"/>
      <c r="D192" s="56"/>
      <c r="E192" s="47"/>
    </row>
    <row r="193" spans="1:5" s="7" customFormat="1" ht="26.25">
      <c r="A193" s="28" t="s">
        <v>172</v>
      </c>
      <c r="B193" s="68"/>
      <c r="C193" s="55"/>
      <c r="D193" s="56"/>
      <c r="E193" s="47"/>
    </row>
    <row r="194" spans="1:5" s="7" customFormat="1" ht="12.75">
      <c r="A194" s="28" t="s">
        <v>173</v>
      </c>
      <c r="B194" s="68"/>
      <c r="C194" s="55"/>
      <c r="D194" s="56"/>
      <c r="E194" s="47"/>
    </row>
    <row r="195" spans="1:5" s="7" customFormat="1" ht="12.75">
      <c r="A195" s="71" t="s">
        <v>144</v>
      </c>
      <c r="B195" s="68"/>
      <c r="C195" s="55"/>
      <c r="D195" s="56"/>
      <c r="E195" s="47"/>
    </row>
    <row r="196" spans="1:10" s="7" customFormat="1" ht="15">
      <c r="A196" s="28" t="s">
        <v>161</v>
      </c>
      <c r="B196" s="68"/>
      <c r="C196" s="55"/>
      <c r="D196" s="56"/>
      <c r="E196" s="47"/>
      <c r="I196" s="36"/>
      <c r="J196" s="48"/>
    </row>
    <row r="197" spans="1:10" s="7" customFormat="1" ht="15">
      <c r="A197" s="29" t="s">
        <v>162</v>
      </c>
      <c r="B197" s="1" t="s">
        <v>117</v>
      </c>
      <c r="C197" s="55">
        <v>11</v>
      </c>
      <c r="D197" s="56"/>
      <c r="E197" s="56">
        <f>ROUND(C197*D197,2)</f>
        <v>0</v>
      </c>
      <c r="J197" s="48"/>
    </row>
    <row r="198" spans="1:5" s="7" customFormat="1" ht="12.75" customHeight="1">
      <c r="A198" s="29" t="s">
        <v>174</v>
      </c>
      <c r="B198" s="1" t="s">
        <v>117</v>
      </c>
      <c r="C198" s="55">
        <v>8</v>
      </c>
      <c r="D198" s="56"/>
      <c r="E198" s="56">
        <f>ROUND(C198*D198,2)</f>
        <v>0</v>
      </c>
    </row>
    <row r="199" spans="1:5" s="7" customFormat="1" ht="15">
      <c r="A199" s="29" t="s">
        <v>175</v>
      </c>
      <c r="B199" s="1" t="s">
        <v>117</v>
      </c>
      <c r="C199" s="55">
        <v>17</v>
      </c>
      <c r="D199" s="56"/>
      <c r="E199" s="56">
        <f>ROUND(C199*D199,2)</f>
        <v>0</v>
      </c>
    </row>
    <row r="200" spans="1:7" s="27" customFormat="1" ht="9.75" customHeight="1">
      <c r="A200" s="29"/>
      <c r="B200" s="1"/>
      <c r="C200" s="55"/>
      <c r="D200" s="56"/>
      <c r="E200" s="51"/>
      <c r="F200" s="26"/>
      <c r="G200" s="26"/>
    </row>
    <row r="201" spans="1:7" s="27" customFormat="1" ht="12.75">
      <c r="A201" s="14" t="s">
        <v>154</v>
      </c>
      <c r="B201" s="70"/>
      <c r="C201" s="55"/>
      <c r="D201" s="51"/>
      <c r="E201" s="51"/>
      <c r="F201" s="26"/>
      <c r="G201" s="26"/>
    </row>
    <row r="202" spans="1:5" s="7" customFormat="1" ht="27.75" customHeight="1">
      <c r="A202" s="41" t="s">
        <v>189</v>
      </c>
      <c r="B202" s="68"/>
      <c r="C202" s="55"/>
      <c r="D202" s="56"/>
      <c r="E202" s="51"/>
    </row>
    <row r="203" spans="1:5" s="7" customFormat="1" ht="9.75" customHeight="1">
      <c r="A203" s="28"/>
      <c r="B203" s="68"/>
      <c r="C203" s="55"/>
      <c r="D203" s="56"/>
      <c r="E203" s="51"/>
    </row>
    <row r="204" spans="1:5" s="7" customFormat="1" ht="12.75">
      <c r="A204" s="28" t="s">
        <v>173</v>
      </c>
      <c r="B204" s="68"/>
      <c r="C204" s="55"/>
      <c r="D204" s="56"/>
      <c r="E204" s="51"/>
    </row>
    <row r="205" spans="1:5" s="7" customFormat="1" ht="12.75" customHeight="1">
      <c r="A205" s="71" t="s">
        <v>144</v>
      </c>
      <c r="B205" s="68"/>
      <c r="C205" s="55"/>
      <c r="D205" s="56"/>
      <c r="E205" s="51"/>
    </row>
    <row r="206" spans="1:5" s="7" customFormat="1" ht="15">
      <c r="A206" s="28" t="s">
        <v>161</v>
      </c>
      <c r="B206" s="68"/>
      <c r="C206" s="55"/>
      <c r="D206" s="56"/>
      <c r="E206" s="51"/>
    </row>
    <row r="207" spans="1:5" s="7" customFormat="1" ht="12" customHeight="1">
      <c r="A207" s="28"/>
      <c r="B207" s="68"/>
      <c r="C207" s="55"/>
      <c r="D207" s="56"/>
      <c r="E207" s="51"/>
    </row>
    <row r="208" spans="1:8" s="7" customFormat="1" ht="15">
      <c r="A208" s="29" t="s">
        <v>162</v>
      </c>
      <c r="B208" s="1" t="s">
        <v>117</v>
      </c>
      <c r="C208" s="55">
        <v>30</v>
      </c>
      <c r="D208" s="56"/>
      <c r="E208" s="56">
        <f>ROUND(C208*D208,2)</f>
        <v>0</v>
      </c>
      <c r="H208" s="36"/>
    </row>
    <row r="209" spans="1:9" s="7" customFormat="1" ht="15">
      <c r="A209" s="29" t="s">
        <v>174</v>
      </c>
      <c r="B209" s="1" t="s">
        <v>117</v>
      </c>
      <c r="C209" s="55">
        <v>6</v>
      </c>
      <c r="D209" s="56"/>
      <c r="E209" s="56">
        <f>ROUND(C209*D209,2)</f>
        <v>0</v>
      </c>
      <c r="I209" s="36"/>
    </row>
    <row r="210" spans="1:5" s="7" customFormat="1" ht="15" customHeight="1">
      <c r="A210" s="29" t="s">
        <v>175</v>
      </c>
      <c r="B210" s="1" t="s">
        <v>117</v>
      </c>
      <c r="C210" s="55">
        <v>14</v>
      </c>
      <c r="D210" s="56"/>
      <c r="E210" s="56">
        <f>ROUND(C210*D210,2)</f>
        <v>0</v>
      </c>
    </row>
    <row r="211" spans="1:6" s="7" customFormat="1" ht="15" customHeight="1">
      <c r="A211" s="29" t="s">
        <v>164</v>
      </c>
      <c r="B211" s="1" t="s">
        <v>111</v>
      </c>
      <c r="C211" s="55">
        <v>145</v>
      </c>
      <c r="D211" s="56"/>
      <c r="E211" s="56">
        <f>ROUND(C211*D211,2)</f>
        <v>0</v>
      </c>
      <c r="F211" s="49"/>
    </row>
    <row r="212" spans="1:5" s="31" customFormat="1" ht="15">
      <c r="A212" s="72" t="s">
        <v>176</v>
      </c>
      <c r="B212" s="70" t="s">
        <v>132</v>
      </c>
      <c r="C212" s="55">
        <v>12</v>
      </c>
      <c r="D212" s="56"/>
      <c r="E212" s="56">
        <f>ROUND(C212*D212,2)</f>
        <v>0</v>
      </c>
    </row>
    <row r="213" spans="1:7" s="27" customFormat="1" ht="9.75" customHeight="1">
      <c r="A213" s="29"/>
      <c r="B213" s="1"/>
      <c r="C213" s="55"/>
      <c r="D213" s="56"/>
      <c r="E213" s="56"/>
      <c r="F213" s="26"/>
      <c r="G213" s="26"/>
    </row>
    <row r="214" spans="1:5" s="7" customFormat="1" ht="12.75">
      <c r="A214" s="3" t="s">
        <v>89</v>
      </c>
      <c r="C214" s="36"/>
      <c r="D214" s="51"/>
      <c r="E214" s="51"/>
    </row>
    <row r="215" spans="1:5" s="7" customFormat="1" ht="12.75">
      <c r="A215" s="3" t="s">
        <v>90</v>
      </c>
      <c r="C215" s="36"/>
      <c r="E215" s="51"/>
    </row>
    <row r="216" spans="1:5" s="8" customFormat="1" ht="9.75" customHeight="1">
      <c r="A216" s="3"/>
      <c r="B216" s="7"/>
      <c r="C216" s="36"/>
      <c r="D216" s="7"/>
      <c r="E216" s="51"/>
    </row>
    <row r="217" spans="1:5" s="4" customFormat="1" ht="39">
      <c r="A217" s="6" t="s">
        <v>91</v>
      </c>
      <c r="B217" s="7"/>
      <c r="C217" s="36"/>
      <c r="D217" s="7"/>
      <c r="E217" s="51"/>
    </row>
    <row r="218" spans="1:5" s="4" customFormat="1" ht="39">
      <c r="A218" s="6" t="s">
        <v>0</v>
      </c>
      <c r="B218" s="7"/>
      <c r="C218" s="36"/>
      <c r="D218" s="7"/>
      <c r="E218" s="7"/>
    </row>
    <row r="219" spans="1:5" s="4" customFormat="1" ht="12.75">
      <c r="A219" s="6" t="s">
        <v>92</v>
      </c>
      <c r="B219" s="7"/>
      <c r="C219" s="36"/>
      <c r="D219" s="7"/>
      <c r="E219" s="7"/>
    </row>
    <row r="220" spans="1:5" s="4" customFormat="1" ht="12.75">
      <c r="A220" s="15" t="s">
        <v>16</v>
      </c>
      <c r="B220" s="7"/>
      <c r="C220" s="36"/>
      <c r="D220" s="7"/>
      <c r="E220" s="7"/>
    </row>
    <row r="221" spans="1:5" s="4" customFormat="1" ht="14.25" customHeight="1">
      <c r="A221" s="15" t="s">
        <v>15</v>
      </c>
      <c r="B221" s="7"/>
      <c r="C221" s="36"/>
      <c r="D221" s="7"/>
      <c r="E221" s="7"/>
    </row>
    <row r="222" spans="1:5" s="4" customFormat="1" ht="12.75">
      <c r="A222" s="9"/>
      <c r="B222" s="7"/>
      <c r="C222" s="36"/>
      <c r="D222" s="7"/>
      <c r="E222" s="7"/>
    </row>
    <row r="223" spans="1:5" s="4" customFormat="1" ht="12.75">
      <c r="A223" s="18" t="s">
        <v>177</v>
      </c>
      <c r="B223" s="7"/>
      <c r="C223" s="36"/>
      <c r="D223" s="7"/>
      <c r="E223" s="7"/>
    </row>
    <row r="224" spans="1:5" s="4" customFormat="1" ht="26.25">
      <c r="A224" s="6" t="s">
        <v>151</v>
      </c>
      <c r="B224" s="7"/>
      <c r="C224" s="36"/>
      <c r="D224" s="7"/>
      <c r="E224" s="51"/>
    </row>
    <row r="225" spans="1:5" s="4" customFormat="1" ht="15" customHeight="1">
      <c r="A225" s="6" t="s">
        <v>17</v>
      </c>
      <c r="B225" s="7"/>
      <c r="C225" s="36"/>
      <c r="D225" s="51"/>
      <c r="E225" s="51"/>
    </row>
    <row r="226" spans="1:5" s="4" customFormat="1" ht="26.25">
      <c r="A226" s="6" t="s">
        <v>93</v>
      </c>
      <c r="B226" s="7"/>
      <c r="C226" s="36"/>
      <c r="D226" s="51"/>
      <c r="E226" s="51"/>
    </row>
    <row r="227" spans="1:5" s="4" customFormat="1" ht="15">
      <c r="A227" s="6" t="s">
        <v>18</v>
      </c>
      <c r="B227" s="1" t="s">
        <v>108</v>
      </c>
      <c r="C227" s="37">
        <v>6</v>
      </c>
      <c r="D227" s="51"/>
      <c r="E227" s="56">
        <f>ROUND(C227*D227,2)</f>
        <v>0</v>
      </c>
    </row>
    <row r="228" spans="1:5" s="4" customFormat="1" ht="12.75">
      <c r="A228" s="6"/>
      <c r="B228" s="1"/>
      <c r="C228" s="37"/>
      <c r="D228" s="51"/>
      <c r="E228" s="56"/>
    </row>
    <row r="229" spans="1:5" s="4" customFormat="1" ht="12.75">
      <c r="A229" s="3" t="s">
        <v>188</v>
      </c>
      <c r="B229" s="1"/>
      <c r="C229" s="37"/>
      <c r="D229" s="51"/>
      <c r="E229" s="56"/>
    </row>
    <row r="230" spans="1:5" s="25" customFormat="1" ht="39" customHeight="1">
      <c r="A230" s="20" t="s">
        <v>1</v>
      </c>
      <c r="B230" s="57"/>
      <c r="C230" s="7"/>
      <c r="D230" s="57"/>
      <c r="E230" s="73"/>
    </row>
    <row r="231" spans="1:5" s="25" customFormat="1" ht="15">
      <c r="A231" s="20" t="s">
        <v>19</v>
      </c>
      <c r="B231" s="30" t="s">
        <v>111</v>
      </c>
      <c r="C231" s="64">
        <v>775</v>
      </c>
      <c r="D231" s="56"/>
      <c r="E231" s="83">
        <f>+C231*D231</f>
        <v>0</v>
      </c>
    </row>
    <row r="232" spans="1:5" s="25" customFormat="1" ht="12.75">
      <c r="A232" s="6"/>
      <c r="B232" s="7"/>
      <c r="C232" s="36"/>
      <c r="D232" s="7"/>
      <c r="E232" s="34"/>
    </row>
    <row r="233" spans="1:7" s="27" customFormat="1" ht="12.75">
      <c r="A233" s="16" t="s">
        <v>160</v>
      </c>
      <c r="B233" s="53"/>
      <c r="C233" s="52"/>
      <c r="D233" s="53"/>
      <c r="E233" s="33">
        <f>SUM(E182:E232)</f>
        <v>0</v>
      </c>
      <c r="F233" s="26"/>
      <c r="G233" s="26"/>
    </row>
    <row r="234" spans="1:3" s="7" customFormat="1" ht="12.75">
      <c r="A234" s="3"/>
      <c r="C234" s="36"/>
    </row>
    <row r="235" spans="1:3" s="7" customFormat="1" ht="12.75">
      <c r="A235" s="19"/>
      <c r="C235" s="36"/>
    </row>
    <row r="236" spans="1:3" s="7" customFormat="1" ht="12.75">
      <c r="A236" s="6"/>
      <c r="C236" s="36"/>
    </row>
    <row r="237" spans="1:5" s="7" customFormat="1" ht="12.75">
      <c r="A237" s="21"/>
      <c r="B237" s="21"/>
      <c r="C237" s="39"/>
      <c r="D237" s="21"/>
      <c r="E237" s="21"/>
    </row>
    <row r="238" spans="1:3" s="7" customFormat="1" ht="12.75">
      <c r="A238" s="3"/>
      <c r="C238" s="36"/>
    </row>
    <row r="239" spans="1:5" s="7" customFormat="1" ht="17.25">
      <c r="A239" s="32" t="s">
        <v>96</v>
      </c>
      <c r="B239" s="32"/>
      <c r="C239" s="40"/>
      <c r="D239" s="32"/>
      <c r="E239" s="32"/>
    </row>
    <row r="240" spans="1:3" s="7" customFormat="1" ht="12.75">
      <c r="A240" s="3"/>
      <c r="C240" s="36"/>
    </row>
    <row r="241" spans="1:3" s="7" customFormat="1" ht="12.75">
      <c r="A241" s="3"/>
      <c r="C241" s="36"/>
    </row>
    <row r="242" spans="1:3" s="7" customFormat="1" ht="12.75">
      <c r="A242" s="3"/>
      <c r="C242" s="36"/>
    </row>
    <row r="243" spans="1:3" s="7" customFormat="1" ht="12.75">
      <c r="A243" s="3"/>
      <c r="C243" s="36"/>
    </row>
    <row r="244" spans="1:3" s="7" customFormat="1" ht="12.75">
      <c r="A244" s="3"/>
      <c r="C244" s="36"/>
    </row>
    <row r="245" spans="1:3" s="7" customFormat="1" ht="12.75">
      <c r="A245" s="3"/>
      <c r="C245" s="36"/>
    </row>
    <row r="246" spans="1:3" s="7" customFormat="1" ht="12.75">
      <c r="A246" s="3"/>
      <c r="C246" s="36"/>
    </row>
    <row r="247" spans="1:3" s="7" customFormat="1" ht="12.75">
      <c r="A247" s="6"/>
      <c r="C247" s="36"/>
    </row>
    <row r="248" spans="1:5" ht="12.75">
      <c r="A248" s="18" t="s">
        <v>135</v>
      </c>
      <c r="E248" s="33">
        <f>E121</f>
        <v>0</v>
      </c>
    </row>
    <row r="249" spans="1:5" ht="12.75">
      <c r="A249" s="6"/>
      <c r="E249" s="33"/>
    </row>
    <row r="250" spans="1:5" ht="12.75">
      <c r="A250" s="6"/>
      <c r="E250" s="33"/>
    </row>
    <row r="251" spans="1:5" ht="12.75">
      <c r="A251" s="18" t="s">
        <v>136</v>
      </c>
      <c r="E251" s="33">
        <f>E167</f>
        <v>0</v>
      </c>
    </row>
    <row r="252" spans="1:5" ht="12.75">
      <c r="A252" s="3"/>
      <c r="B252" s="3"/>
      <c r="E252" s="33"/>
    </row>
    <row r="253" spans="1:5" ht="12.75">
      <c r="A253" s="3"/>
      <c r="E253" s="33"/>
    </row>
    <row r="254" spans="1:5" ht="12.75">
      <c r="A254" s="87" t="s">
        <v>137</v>
      </c>
      <c r="B254" s="87"/>
      <c r="E254" s="33">
        <f>E233</f>
        <v>0</v>
      </c>
    </row>
    <row r="255" spans="1:5" ht="12.75">
      <c r="A255" s="3"/>
      <c r="B255" s="3"/>
      <c r="E255" s="33"/>
    </row>
    <row r="256" spans="1:5" ht="12.75">
      <c r="A256" s="3"/>
      <c r="E256" s="33"/>
    </row>
    <row r="257" spans="1:5" ht="12.75">
      <c r="A257" s="3"/>
      <c r="B257" s="3"/>
      <c r="E257" s="33"/>
    </row>
    <row r="258" spans="1:5" ht="12.75">
      <c r="A258" s="3"/>
      <c r="E258" s="33"/>
    </row>
    <row r="259" spans="1:5" ht="13.5" thickBot="1">
      <c r="A259" s="3"/>
      <c r="B259" s="3"/>
      <c r="E259" s="47"/>
    </row>
    <row r="260" spans="1:5" ht="12.75">
      <c r="A260" s="22"/>
      <c r="B260" s="22"/>
      <c r="C260" s="58"/>
      <c r="D260" s="59"/>
      <c r="E260" s="74"/>
    </row>
    <row r="261" spans="1:5" ht="12.75">
      <c r="A261" s="3" t="s">
        <v>21</v>
      </c>
      <c r="E261" s="33">
        <f>SUM(E248:E259)</f>
        <v>0</v>
      </c>
    </row>
    <row r="262" spans="1:5" ht="15.75" customHeight="1" thickBot="1">
      <c r="A262" s="42" t="s">
        <v>3</v>
      </c>
      <c r="B262" s="42"/>
      <c r="C262" s="60"/>
      <c r="D262" s="61"/>
      <c r="E262" s="43">
        <f>E261*0.25</f>
        <v>0</v>
      </c>
    </row>
    <row r="263" spans="1:5" ht="18" customHeight="1">
      <c r="A263" s="44" t="s">
        <v>4</v>
      </c>
      <c r="B263" s="21"/>
      <c r="C263" s="39"/>
      <c r="D263" s="21"/>
      <c r="E263" s="33">
        <f>SUM(E261:E262)</f>
        <v>0</v>
      </c>
    </row>
    <row r="264" ht="12.75">
      <c r="A264" s="6"/>
    </row>
    <row r="265" ht="12.75">
      <c r="A265" s="19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spans="1:5" ht="12.75">
      <c r="A270" s="5"/>
      <c r="B270" s="86"/>
      <c r="C270" s="86"/>
      <c r="D270" s="86"/>
      <c r="E270" s="1"/>
    </row>
    <row r="271" spans="1:5" ht="12.75">
      <c r="A271" s="5"/>
      <c r="B271" s="1"/>
      <c r="C271" s="1"/>
      <c r="D271" s="1"/>
      <c r="E271" s="1"/>
    </row>
    <row r="272" spans="1:5" ht="12.75">
      <c r="A272" s="5"/>
      <c r="B272" s="1"/>
      <c r="C272" s="1"/>
      <c r="D272" s="1"/>
      <c r="E272" s="1"/>
    </row>
    <row r="273" spans="1:5" ht="12.75">
      <c r="A273" s="5"/>
      <c r="B273" s="1"/>
      <c r="C273" s="1"/>
      <c r="D273" s="1"/>
      <c r="E273" s="1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spans="1:5" ht="12.75">
      <c r="A278" s="6"/>
      <c r="B278" s="86"/>
      <c r="C278" s="86"/>
      <c r="D278" s="86"/>
      <c r="E278" s="1"/>
    </row>
    <row r="279" ht="12.75">
      <c r="A279" s="6"/>
    </row>
    <row r="280" ht="12.75">
      <c r="A280" s="6"/>
    </row>
    <row r="281" ht="12.75">
      <c r="A281" s="3"/>
    </row>
    <row r="282" spans="1:5" ht="12.75">
      <c r="A282" s="71"/>
      <c r="B282" s="70"/>
      <c r="C282" s="55"/>
      <c r="D282" s="51"/>
      <c r="E282" s="51"/>
    </row>
    <row r="283" spans="1:5" ht="12.75">
      <c r="A283" s="71"/>
      <c r="B283" s="70"/>
      <c r="C283" s="55"/>
      <c r="D283" s="56"/>
      <c r="E283" s="47"/>
    </row>
    <row r="284" spans="1:5" ht="12.75">
      <c r="A284" s="71"/>
      <c r="B284" s="70"/>
      <c r="C284" s="55"/>
      <c r="D284" s="56"/>
      <c r="E284" s="47"/>
    </row>
    <row r="285" spans="1:5" ht="12.75">
      <c r="A285" s="67"/>
      <c r="B285" s="70"/>
      <c r="C285" s="55"/>
      <c r="D285" s="56"/>
      <c r="E285" s="47"/>
    </row>
    <row r="286" spans="1:5" ht="12.75">
      <c r="A286" s="71"/>
      <c r="B286" s="70"/>
      <c r="C286" s="55"/>
      <c r="D286" s="56"/>
      <c r="E286" s="47"/>
    </row>
    <row r="287" spans="1:5" ht="12.75">
      <c r="A287" s="71"/>
      <c r="B287" s="70"/>
      <c r="C287" s="55"/>
      <c r="D287" s="56"/>
      <c r="E287" s="47"/>
    </row>
    <row r="288" spans="1:5" ht="12.75">
      <c r="A288" s="71"/>
      <c r="B288" s="70"/>
      <c r="C288" s="55"/>
      <c r="D288" s="56"/>
      <c r="E288" s="47"/>
    </row>
    <row r="289" spans="1:5" ht="12.75">
      <c r="A289" s="71"/>
      <c r="B289" s="70"/>
      <c r="C289" s="55"/>
      <c r="D289" s="56"/>
      <c r="E289" s="47"/>
    </row>
    <row r="290" spans="1:5" ht="12.75">
      <c r="A290" s="67"/>
      <c r="B290" s="68"/>
      <c r="C290" s="55"/>
      <c r="D290" s="56"/>
      <c r="E290" s="47"/>
    </row>
    <row r="291" spans="1:5" ht="12.75">
      <c r="A291" s="67"/>
      <c r="B291" s="70"/>
      <c r="C291" s="55"/>
      <c r="D291" s="62"/>
      <c r="E291" s="51"/>
    </row>
    <row r="292" spans="1:5" ht="12.75">
      <c r="A292" s="67"/>
      <c r="B292" s="68"/>
      <c r="C292" s="55"/>
      <c r="D292" s="56"/>
      <c r="E292" s="51"/>
    </row>
  </sheetData>
  <sheetProtection/>
  <mergeCells count="20">
    <mergeCell ref="A3:E3"/>
    <mergeCell ref="A10:E10"/>
    <mergeCell ref="A11:E11"/>
    <mergeCell ref="A12:E12"/>
    <mergeCell ref="A14:E14"/>
    <mergeCell ref="A15:E15"/>
    <mergeCell ref="B270:D270"/>
    <mergeCell ref="B278:D278"/>
    <mergeCell ref="A35:E35"/>
    <mergeCell ref="A254:B254"/>
    <mergeCell ref="A16:E16"/>
    <mergeCell ref="A17:E17"/>
    <mergeCell ref="A33:E33"/>
    <mergeCell ref="A34:E34"/>
    <mergeCell ref="A18:E18"/>
    <mergeCell ref="A19:E19"/>
    <mergeCell ref="A21:E21"/>
    <mergeCell ref="A22:E22"/>
    <mergeCell ref="A31:E31"/>
    <mergeCell ref="A32:E32"/>
  </mergeCells>
  <printOptions/>
  <pageMargins left="0.984251968503937" right="0.3937007874015748" top="1.4566929133858268" bottom="0.3937007874015748" header="0.3937007874015748" footer="0.3937007874015748"/>
  <pageSetup horizontalDpi="300" verticalDpi="300" orientation="portrait" scale="94" r:id="rId1"/>
  <headerFooter alignWithMargins="0">
    <oddHeader>&amp;L&amp;9"AKING" d.o.o.
Zagreb, Hrgovići 93a
OPĆINA KUMROVEC – NERAZVRSTANA CESTA RAVNO BREZJE – DUGNJEVEC, 
SANACIJA KLIZIŠTA NA k.č.br. 2134, k.o. Ravno Brezje
GLAVNI PROJEKT
&amp;R&amp;9  Projekt : AK – 26/2020
str. &amp;P</oddHeader>
  </headerFooter>
  <rowBreaks count="8" manualBreakCount="8">
    <brk id="36" max="4" man="1"/>
    <brk id="75" max="4" man="1"/>
    <brk id="108" max="4" man="1"/>
    <brk id="121" max="4" man="1"/>
    <brk id="145" max="4" man="1"/>
    <brk id="167" max="4" man="1"/>
    <brk id="190" max="4" man="1"/>
    <brk id="2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zblazic</dc:creator>
  <cp:keywords/>
  <dc:description/>
  <cp:lastModifiedBy>Kumrovec1</cp:lastModifiedBy>
  <cp:lastPrinted>2020-09-30T07:29:05Z</cp:lastPrinted>
  <dcterms:created xsi:type="dcterms:W3CDTF">2007-05-28T14:18:03Z</dcterms:created>
  <dcterms:modified xsi:type="dcterms:W3CDTF">2020-09-30T11:31:30Z</dcterms:modified>
  <cp:category/>
  <cp:version/>
  <cp:contentType/>
  <cp:contentStatus/>
</cp:coreProperties>
</file>